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wa\Desktop\WSPOLNY\Polski Związek Squasha\Regulaminy\RRI 2018-19_PZSQ\Komisja Techniczna\Do publikacji\"/>
    </mc:Choice>
  </mc:AlternateContent>
  <workbookProtection workbookAlgorithmName="SHA-512" workbookHashValue="bluTMl7kFgjNlGr3qCTM9IkW0gP5Lh/dC7vgU76ZVZEi/4j1DE5T2c2gIYuZBshldlzcAsOGGzDzpXvUGKReAA==" workbookSaltValue="kVEqCpDm9M1uBnEMdvVHHA==" workbookSpinCount="100000" lockStructure="1"/>
  <bookViews>
    <workbookView xWindow="480" yWindow="96" windowWidth="15576" windowHeight="8856" tabRatio="612"/>
  </bookViews>
  <sheets>
    <sheet name="IMP" sheetId="22" r:id="rId1"/>
    <sheet name="turniej A" sheetId="29" r:id="rId2"/>
    <sheet name="PJO" sheetId="38" r:id="rId3"/>
    <sheet name="B0" sheetId="36" r:id="rId4"/>
    <sheet name="B1" sheetId="35" r:id="rId5"/>
    <sheet name="B2" sheetId="34" r:id="rId6"/>
    <sheet name="B3" sheetId="33" r:id="rId7"/>
    <sheet name="B4" sheetId="32" r:id="rId8"/>
    <sheet name="B5" sheetId="30" r:id="rId9"/>
    <sheet name="C0" sheetId="37" r:id="rId10"/>
    <sheet name="C" sheetId="31" r:id="rId11"/>
    <sheet name="nowa  punktacja" sheetId="28" r:id="rId12"/>
  </sheets>
  <calcPr calcId="162913"/>
</workbook>
</file>

<file path=xl/calcChain.xml><?xml version="1.0" encoding="utf-8"?>
<calcChain xmlns="http://schemas.openxmlformats.org/spreadsheetml/2006/main">
  <c r="A5" i="38" l="1"/>
  <c r="A6" i="38" s="1"/>
  <c r="B6" i="38" s="1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D2" i="38"/>
  <c r="E2" i="38" s="1"/>
  <c r="F2" i="38" s="1"/>
  <c r="G2" i="38" s="1"/>
  <c r="H2" i="38" s="1"/>
  <c r="I2" i="38" s="1"/>
  <c r="J2" i="38" s="1"/>
  <c r="K2" i="38" s="1"/>
  <c r="L2" i="38" s="1"/>
  <c r="M2" i="38" s="1"/>
  <c r="N2" i="38" s="1"/>
  <c r="O2" i="38" s="1"/>
  <c r="P2" i="38" s="1"/>
  <c r="Q2" i="38" s="1"/>
  <c r="R2" i="38" s="1"/>
  <c r="S2" i="38" s="1"/>
  <c r="C10" i="22"/>
  <c r="C18" i="22"/>
  <c r="C26" i="22"/>
  <c r="C34" i="22"/>
  <c r="C4" i="22"/>
  <c r="C9" i="22" s="1"/>
  <c r="B4" i="37"/>
  <c r="A5" i="37"/>
  <c r="D2" i="37"/>
  <c r="E2" i="37"/>
  <c r="F2" i="37" s="1"/>
  <c r="G2" i="37" s="1"/>
  <c r="H2" i="37" s="1"/>
  <c r="I2" i="37" s="1"/>
  <c r="J2" i="37" s="1"/>
  <c r="K2" i="37" s="1"/>
  <c r="L2" i="37" s="1"/>
  <c r="M2" i="37" s="1"/>
  <c r="N2" i="37" s="1"/>
  <c r="O2" i="37" s="1"/>
  <c r="P2" i="37" s="1"/>
  <c r="Q2" i="37" s="1"/>
  <c r="R2" i="37" s="1"/>
  <c r="S2" i="37" s="1"/>
  <c r="T2" i="37" s="1"/>
  <c r="U2" i="37" s="1"/>
  <c r="V2" i="37" s="1"/>
  <c r="W2" i="37" s="1"/>
  <c r="X2" i="37" s="1"/>
  <c r="Y2" i="37" s="1"/>
  <c r="Z2" i="37" s="1"/>
  <c r="AA2" i="37" s="1"/>
  <c r="AB2" i="37" s="1"/>
  <c r="AC2" i="37" s="1"/>
  <c r="AD2" i="37" s="1"/>
  <c r="AE2" i="37" s="1"/>
  <c r="B4" i="36"/>
  <c r="D4" i="36"/>
  <c r="A5" i="36"/>
  <c r="B5" i="36"/>
  <c r="A6" i="36"/>
  <c r="D2" i="36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V2" i="36" s="1"/>
  <c r="W2" i="36" s="1"/>
  <c r="X2" i="36" s="1"/>
  <c r="Y2" i="36" s="1"/>
  <c r="Z2" i="36" s="1"/>
  <c r="AA2" i="36" s="1"/>
  <c r="AB2" i="36" s="1"/>
  <c r="AC2" i="36" s="1"/>
  <c r="AD2" i="36" s="1"/>
  <c r="AE2" i="36" s="1"/>
  <c r="B4" i="35"/>
  <c r="O4" i="35"/>
  <c r="A5" i="35"/>
  <c r="W4" i="35"/>
  <c r="C4" i="35"/>
  <c r="D2" i="35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B4" i="34"/>
  <c r="A5" i="34"/>
  <c r="B5" i="34" s="1"/>
  <c r="A6" i="34"/>
  <c r="D2" i="34"/>
  <c r="E2" i="34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/>
  <c r="Z2" i="34" s="1"/>
  <c r="AA2" i="34" s="1"/>
  <c r="AB2" i="34" s="1"/>
  <c r="AC2" i="34" s="1"/>
  <c r="AD2" i="34" s="1"/>
  <c r="AE2" i="34" s="1"/>
  <c r="B4" i="33"/>
  <c r="AE4" i="33" s="1"/>
  <c r="S4" i="33"/>
  <c r="A5" i="33"/>
  <c r="A6" i="33" s="1"/>
  <c r="A7" i="33" s="1"/>
  <c r="AC4" i="33"/>
  <c r="AA4" i="33"/>
  <c r="U4" i="33"/>
  <c r="Q4" i="33"/>
  <c r="M4" i="33"/>
  <c r="K4" i="33"/>
  <c r="G4" i="33"/>
  <c r="E4" i="33"/>
  <c r="AD4" i="33"/>
  <c r="D2" i="33"/>
  <c r="E2" i="33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B4" i="32"/>
  <c r="AC4" i="32" s="1"/>
  <c r="K4" i="32"/>
  <c r="A5" i="32"/>
  <c r="B5" i="32" s="1"/>
  <c r="I5" i="32" s="1"/>
  <c r="AE4" i="32"/>
  <c r="W4" i="32"/>
  <c r="O4" i="32"/>
  <c r="G4" i="32"/>
  <c r="C4" i="32"/>
  <c r="AD4" i="32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B4" i="30"/>
  <c r="V4" i="30"/>
  <c r="B4" i="31"/>
  <c r="O4" i="31" s="1"/>
  <c r="G4" i="31"/>
  <c r="A5" i="31"/>
  <c r="W4" i="31"/>
  <c r="E4" i="31"/>
  <c r="D2" i="3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5" i="30"/>
  <c r="A6" i="30"/>
  <c r="B6" i="30" s="1"/>
  <c r="AE6" i="30" s="1"/>
  <c r="D2" i="30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5" i="29"/>
  <c r="B5" i="29" s="1"/>
  <c r="K5" i="29" s="1"/>
  <c r="R4" i="29"/>
  <c r="D2" i="29"/>
  <c r="E2" i="29" s="1"/>
  <c r="F2" i="29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J3" i="28"/>
  <c r="D2" i="28"/>
  <c r="E2" i="28"/>
  <c r="F2" i="28" s="1"/>
  <c r="G2" i="28" s="1"/>
  <c r="H2" i="28" s="1"/>
  <c r="I2" i="28" s="1"/>
  <c r="J2" i="28" s="1"/>
  <c r="K2" i="28"/>
  <c r="L2" i="28" s="1"/>
  <c r="M2" i="28" s="1"/>
  <c r="N2" i="28" s="1"/>
  <c r="O2" i="28" s="1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4" i="28"/>
  <c r="A5" i="28"/>
  <c r="B5" i="28" s="1"/>
  <c r="B3" i="28"/>
  <c r="X3" i="28"/>
  <c r="A5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D3" i="28"/>
  <c r="Q3" i="28"/>
  <c r="Y3" i="28"/>
  <c r="AA4" i="36"/>
  <c r="AD4" i="35"/>
  <c r="E4" i="35"/>
  <c r="I4" i="35"/>
  <c r="M4" i="35"/>
  <c r="Q4" i="35"/>
  <c r="U4" i="35"/>
  <c r="Y4" i="35"/>
  <c r="D4" i="35"/>
  <c r="F4" i="35"/>
  <c r="H4" i="35"/>
  <c r="J4" i="35"/>
  <c r="L4" i="35"/>
  <c r="N4" i="35"/>
  <c r="P4" i="35"/>
  <c r="R4" i="35"/>
  <c r="T4" i="35"/>
  <c r="V4" i="35"/>
  <c r="X4" i="35"/>
  <c r="Z4" i="35"/>
  <c r="AB4" i="35"/>
  <c r="I4" i="34"/>
  <c r="D4" i="33"/>
  <c r="F4" i="33"/>
  <c r="H4" i="33"/>
  <c r="J4" i="33"/>
  <c r="L4" i="33"/>
  <c r="N4" i="33"/>
  <c r="P4" i="33"/>
  <c r="R4" i="33"/>
  <c r="T4" i="33"/>
  <c r="V4" i="33"/>
  <c r="X4" i="33"/>
  <c r="Z4" i="33"/>
  <c r="AB4" i="33"/>
  <c r="I4" i="32"/>
  <c r="M4" i="32"/>
  <c r="Q4" i="32"/>
  <c r="U4" i="32"/>
  <c r="Y4" i="32"/>
  <c r="D4" i="32"/>
  <c r="F4" i="32"/>
  <c r="H4" i="32"/>
  <c r="J4" i="32"/>
  <c r="L4" i="32"/>
  <c r="N4" i="32"/>
  <c r="P4" i="32"/>
  <c r="R4" i="32"/>
  <c r="T4" i="32"/>
  <c r="V4" i="32"/>
  <c r="X4" i="32"/>
  <c r="Z4" i="32"/>
  <c r="AB4" i="32"/>
  <c r="Y5" i="32"/>
  <c r="D5" i="32"/>
  <c r="AB5" i="32"/>
  <c r="W4" i="30"/>
  <c r="O4" i="30"/>
  <c r="G4" i="30"/>
  <c r="B5" i="30"/>
  <c r="AB5" i="30" s="1"/>
  <c r="Q4" i="31"/>
  <c r="AC4" i="31"/>
  <c r="D4" i="31"/>
  <c r="J4" i="31"/>
  <c r="N4" i="31"/>
  <c r="T4" i="31"/>
  <c r="Z4" i="31"/>
  <c r="A7" i="30"/>
  <c r="B7" i="30" s="1"/>
  <c r="C4" i="29"/>
  <c r="G4" i="29"/>
  <c r="K4" i="29"/>
  <c r="O4" i="29"/>
  <c r="S4" i="29"/>
  <c r="E4" i="29"/>
  <c r="I4" i="29"/>
  <c r="M4" i="29"/>
  <c r="Q4" i="29"/>
  <c r="D4" i="29"/>
  <c r="F4" i="29"/>
  <c r="H4" i="29"/>
  <c r="J4" i="29"/>
  <c r="L4" i="29"/>
  <c r="N4" i="29"/>
  <c r="P4" i="29"/>
  <c r="E3" i="28"/>
  <c r="B4" i="28"/>
  <c r="D4" i="28"/>
  <c r="AE5" i="36"/>
  <c r="AC5" i="36"/>
  <c r="AA5" i="36"/>
  <c r="Y5" i="36"/>
  <c r="W5" i="36"/>
  <c r="U5" i="36"/>
  <c r="S5" i="36"/>
  <c r="Q5" i="36"/>
  <c r="O5" i="36"/>
  <c r="M5" i="36"/>
  <c r="K5" i="36"/>
  <c r="I5" i="36"/>
  <c r="G5" i="36"/>
  <c r="E5" i="36"/>
  <c r="C5" i="36"/>
  <c r="AD5" i="36"/>
  <c r="AB5" i="36"/>
  <c r="Z5" i="36"/>
  <c r="X5" i="36"/>
  <c r="V5" i="36"/>
  <c r="T5" i="36"/>
  <c r="R5" i="36"/>
  <c r="P5" i="36"/>
  <c r="N5" i="36"/>
  <c r="L5" i="36"/>
  <c r="J5" i="36"/>
  <c r="H5" i="36"/>
  <c r="F5" i="36"/>
  <c r="D5" i="36"/>
  <c r="AD5" i="34"/>
  <c r="AB5" i="34"/>
  <c r="X5" i="34"/>
  <c r="V5" i="34"/>
  <c r="T5" i="34"/>
  <c r="R5" i="34"/>
  <c r="P5" i="34"/>
  <c r="N5" i="34"/>
  <c r="L5" i="34"/>
  <c r="H5" i="34"/>
  <c r="F5" i="34"/>
  <c r="D5" i="34"/>
  <c r="AE5" i="34"/>
  <c r="AC5" i="34"/>
  <c r="AA5" i="34"/>
  <c r="Y5" i="34"/>
  <c r="U5" i="34"/>
  <c r="S5" i="34"/>
  <c r="Q5" i="34"/>
  <c r="O5" i="34"/>
  <c r="M5" i="34"/>
  <c r="K5" i="34"/>
  <c r="I5" i="34"/>
  <c r="E5" i="34"/>
  <c r="C5" i="34"/>
  <c r="AC6" i="30"/>
  <c r="S6" i="30"/>
  <c r="Q6" i="30"/>
  <c r="M6" i="30"/>
  <c r="I6" i="30"/>
  <c r="AD6" i="30"/>
  <c r="AB6" i="30"/>
  <c r="T6" i="30"/>
  <c r="L6" i="30"/>
  <c r="J6" i="30"/>
  <c r="D6" i="30"/>
  <c r="AE4" i="28"/>
  <c r="G4" i="37"/>
  <c r="R4" i="37"/>
  <c r="I4" i="37"/>
  <c r="AB4" i="37"/>
  <c r="S4" i="37"/>
  <c r="E4" i="37"/>
  <c r="L5" i="30"/>
  <c r="I5" i="30"/>
  <c r="R5" i="30"/>
  <c r="AC5" i="30"/>
  <c r="K5" i="30"/>
  <c r="P5" i="30"/>
  <c r="AA5" i="30"/>
  <c r="G5" i="30"/>
  <c r="N5" i="30"/>
  <c r="W5" i="30"/>
  <c r="E5" i="30"/>
  <c r="X5" i="30"/>
  <c r="F5" i="30"/>
  <c r="Q5" i="30"/>
  <c r="Z5" i="30"/>
  <c r="S5" i="30"/>
  <c r="V5" i="30"/>
  <c r="O5" i="30"/>
  <c r="T5" i="30"/>
  <c r="M5" i="30"/>
  <c r="D5" i="30"/>
  <c r="H5" i="30"/>
  <c r="AE5" i="30"/>
  <c r="U5" i="30"/>
  <c r="C5" i="30"/>
  <c r="J5" i="30"/>
  <c r="AD5" i="30"/>
  <c r="C4" i="36"/>
  <c r="S4" i="36"/>
  <c r="F4" i="36"/>
  <c r="V4" i="36"/>
  <c r="AD4" i="36"/>
  <c r="G4" i="36"/>
  <c r="W4" i="36"/>
  <c r="J4" i="36"/>
  <c r="Z4" i="36"/>
  <c r="M4" i="36"/>
  <c r="AC4" i="36"/>
  <c r="P4" i="36"/>
  <c r="O4" i="36"/>
  <c r="AE4" i="36"/>
  <c r="R4" i="36"/>
  <c r="Q4" i="36"/>
  <c r="T4" i="36"/>
  <c r="U4" i="36"/>
  <c r="X4" i="36"/>
  <c r="Y4" i="36"/>
  <c r="AB4" i="36"/>
  <c r="E4" i="36"/>
  <c r="H4" i="36"/>
  <c r="L4" i="36"/>
  <c r="N4" i="36"/>
  <c r="K4" i="36"/>
  <c r="I4" i="36"/>
  <c r="V6" i="30"/>
  <c r="AA6" i="30"/>
  <c r="K6" i="30"/>
  <c r="X6" i="30"/>
  <c r="H6" i="30"/>
  <c r="Y6" i="30"/>
  <c r="G6" i="30"/>
  <c r="R6" i="30"/>
  <c r="W6" i="30"/>
  <c r="E6" i="30"/>
  <c r="P6" i="30"/>
  <c r="U6" i="30"/>
  <c r="C6" i="30"/>
  <c r="N6" i="30"/>
  <c r="O6" i="30"/>
  <c r="Z6" i="30"/>
  <c r="F6" i="30"/>
  <c r="A6" i="35"/>
  <c r="A7" i="35" s="1"/>
  <c r="B5" i="35"/>
  <c r="Z5" i="34"/>
  <c r="J5" i="34"/>
  <c r="W5" i="34"/>
  <c r="G5" i="34"/>
  <c r="H4" i="34"/>
  <c r="X4" i="34"/>
  <c r="K4" i="34"/>
  <c r="AA4" i="34"/>
  <c r="AE4" i="34"/>
  <c r="L4" i="34"/>
  <c r="AB4" i="34"/>
  <c r="O4" i="34"/>
  <c r="R4" i="34"/>
  <c r="E4" i="34"/>
  <c r="U4" i="34"/>
  <c r="D4" i="34"/>
  <c r="T4" i="34"/>
  <c r="G4" i="34"/>
  <c r="W4" i="34"/>
  <c r="N4" i="34"/>
  <c r="Q4" i="34"/>
  <c r="P4" i="34"/>
  <c r="S4" i="34"/>
  <c r="V4" i="34"/>
  <c r="Y4" i="34"/>
  <c r="C4" i="34"/>
  <c r="R4" i="31"/>
  <c r="M4" i="31"/>
  <c r="A6" i="28"/>
  <c r="P4" i="30"/>
  <c r="S4" i="31"/>
  <c r="L4" i="31"/>
  <c r="AB4" i="31"/>
  <c r="AE4" i="31"/>
  <c r="K4" i="31"/>
  <c r="I4" i="31"/>
  <c r="P4" i="31"/>
  <c r="C4" i="31"/>
  <c r="U4" i="31"/>
  <c r="F4" i="31"/>
  <c r="V4" i="31"/>
  <c r="AA4" i="31"/>
  <c r="AD4" i="31"/>
  <c r="Y4" i="31"/>
  <c r="H4" i="31"/>
  <c r="X4" i="31"/>
  <c r="AD4" i="30"/>
  <c r="E4" i="30"/>
  <c r="R4" i="30"/>
  <c r="H4" i="30"/>
  <c r="AA4" i="30"/>
  <c r="J4" i="30"/>
  <c r="Z4" i="30"/>
  <c r="Y4" i="30"/>
  <c r="L4" i="28"/>
  <c r="P3" i="28"/>
  <c r="I4" i="33"/>
  <c r="Y4" i="33"/>
  <c r="AA4" i="35"/>
  <c r="V3" i="28"/>
  <c r="E4" i="32"/>
  <c r="O4" i="33"/>
  <c r="G4" i="35"/>
  <c r="I3" i="28"/>
  <c r="C4" i="33"/>
  <c r="AB5" i="28"/>
  <c r="AA5" i="28"/>
  <c r="AC5" i="28"/>
  <c r="N5" i="28"/>
  <c r="D5" i="28"/>
  <c r="K5" i="28"/>
  <c r="Z5" i="28"/>
  <c r="C5" i="35"/>
  <c r="S5" i="35"/>
  <c r="D5" i="35"/>
  <c r="T5" i="35"/>
  <c r="AD5" i="35"/>
  <c r="G5" i="35"/>
  <c r="W5" i="35"/>
  <c r="H5" i="35"/>
  <c r="X5" i="35"/>
  <c r="M5" i="35"/>
  <c r="AC5" i="35"/>
  <c r="N5" i="35"/>
  <c r="O5" i="35"/>
  <c r="AE5" i="35"/>
  <c r="P5" i="35"/>
  <c r="I5" i="35"/>
  <c r="J5" i="35"/>
  <c r="K5" i="35"/>
  <c r="L5" i="35"/>
  <c r="Q5" i="35"/>
  <c r="R5" i="35"/>
  <c r="AA5" i="35"/>
  <c r="AB5" i="35"/>
  <c r="Y5" i="35"/>
  <c r="F5" i="35"/>
  <c r="U5" i="35"/>
  <c r="E5" i="35"/>
  <c r="V5" i="35"/>
  <c r="Z5" i="35"/>
  <c r="B6" i="35"/>
  <c r="R6" i="35" s="1"/>
  <c r="O6" i="35"/>
  <c r="L6" i="35"/>
  <c r="AB6" i="35"/>
  <c r="Y6" i="35"/>
  <c r="G6" i="35"/>
  <c r="X6" i="35"/>
  <c r="Q6" i="35"/>
  <c r="H6" i="35"/>
  <c r="J6" i="35"/>
  <c r="F6" i="35"/>
  <c r="D6" i="35"/>
  <c r="K6" i="35"/>
  <c r="U6" i="35"/>
  <c r="T6" i="35"/>
  <c r="AD5" i="28"/>
  <c r="P5" i="28"/>
  <c r="L5" i="28"/>
  <c r="AE5" i="28"/>
  <c r="W5" i="28"/>
  <c r="J5" i="28"/>
  <c r="T5" i="28"/>
  <c r="H5" i="28"/>
  <c r="T5" i="32"/>
  <c r="Q5" i="32"/>
  <c r="L5" i="32"/>
  <c r="T3" i="28"/>
  <c r="F3" i="28"/>
  <c r="Z3" i="28"/>
  <c r="H3" i="28"/>
  <c r="S3" i="28"/>
  <c r="AA3" i="28"/>
  <c r="K3" i="28"/>
  <c r="C3" i="28"/>
  <c r="AD3" i="28"/>
  <c r="R3" i="28"/>
  <c r="O3" i="28"/>
  <c r="L3" i="28"/>
  <c r="U3" i="28"/>
  <c r="AC3" i="28"/>
  <c r="AE3" i="28"/>
  <c r="G3" i="28"/>
  <c r="AB3" i="28"/>
  <c r="M3" i="28"/>
  <c r="N3" i="28"/>
  <c r="W3" i="28"/>
  <c r="AD5" i="32"/>
  <c r="C5" i="32"/>
  <c r="K5" i="32"/>
  <c r="S5" i="32"/>
  <c r="AA5" i="32"/>
  <c r="F5" i="32"/>
  <c r="N5" i="32"/>
  <c r="V5" i="32"/>
  <c r="E5" i="32"/>
  <c r="M5" i="32"/>
  <c r="U5" i="32"/>
  <c r="AC5" i="32"/>
  <c r="H5" i="32"/>
  <c r="P5" i="32"/>
  <c r="X5" i="32"/>
  <c r="G5" i="32"/>
  <c r="O5" i="32"/>
  <c r="W5" i="32"/>
  <c r="AE5" i="32"/>
  <c r="J5" i="32"/>
  <c r="R5" i="32"/>
  <c r="Z5" i="32"/>
  <c r="B5" i="33"/>
  <c r="F4" i="34"/>
  <c r="J4" i="34"/>
  <c r="M4" i="34"/>
  <c r="Z4" i="34"/>
  <c r="AC4" i="34"/>
  <c r="AD4" i="34"/>
  <c r="B6" i="36"/>
  <c r="A7" i="36"/>
  <c r="A8" i="36" s="1"/>
  <c r="B5" i="31"/>
  <c r="A6" i="31"/>
  <c r="B6" i="31" s="1"/>
  <c r="W4" i="37"/>
  <c r="V4" i="37"/>
  <c r="L4" i="30"/>
  <c r="AB4" i="30"/>
  <c r="S5" i="33"/>
  <c r="I5" i="33"/>
  <c r="P5" i="33"/>
  <c r="Y5" i="33"/>
  <c r="O5" i="33"/>
  <c r="AE5" i="33"/>
  <c r="X5" i="33"/>
  <c r="A7" i="31"/>
  <c r="A8" i="31" s="1"/>
  <c r="AE6" i="36"/>
  <c r="U6" i="36"/>
  <c r="AD6" i="36"/>
  <c r="T6" i="36"/>
  <c r="J6" i="36"/>
  <c r="M6" i="36"/>
  <c r="C6" i="36"/>
  <c r="AC6" i="36"/>
  <c r="S6" i="36"/>
  <c r="Z6" i="36"/>
  <c r="R6" i="36"/>
  <c r="H6" i="36"/>
  <c r="K6" i="36"/>
  <c r="Y6" i="36"/>
  <c r="Q6" i="36"/>
  <c r="X6" i="36"/>
  <c r="P6" i="36"/>
  <c r="F6" i="36"/>
  <c r="I6" i="36"/>
  <c r="W6" i="36"/>
  <c r="D6" i="36"/>
  <c r="AB6" i="36"/>
  <c r="O6" i="36"/>
  <c r="E6" i="36"/>
  <c r="L6" i="36"/>
  <c r="V6" i="36"/>
  <c r="G6" i="36"/>
  <c r="N6" i="36"/>
  <c r="AA6" i="36"/>
  <c r="B6" i="33"/>
  <c r="B7" i="36"/>
  <c r="AA7" i="36" s="1"/>
  <c r="P5" i="31"/>
  <c r="T5" i="31"/>
  <c r="AA5" i="31"/>
  <c r="AD5" i="31"/>
  <c r="Z5" i="31"/>
  <c r="W5" i="31"/>
  <c r="AC5" i="31"/>
  <c r="F5" i="31"/>
  <c r="C5" i="31"/>
  <c r="D5" i="31"/>
  <c r="E5" i="31"/>
  <c r="I5" i="31"/>
  <c r="H5" i="31"/>
  <c r="AB5" i="31"/>
  <c r="U5" i="31"/>
  <c r="A8" i="33"/>
  <c r="B7" i="33"/>
  <c r="L6" i="31"/>
  <c r="Y6" i="31"/>
  <c r="N6" i="31"/>
  <c r="W6" i="31"/>
  <c r="AE6" i="31"/>
  <c r="AC6" i="31"/>
  <c r="Z6" i="31"/>
  <c r="J6" i="31"/>
  <c r="Q6" i="31"/>
  <c r="E6" i="31"/>
  <c r="AD6" i="31"/>
  <c r="G6" i="31"/>
  <c r="K6" i="31"/>
  <c r="S6" i="31"/>
  <c r="U6" i="31"/>
  <c r="AB6" i="31"/>
  <c r="V6" i="31"/>
  <c r="F6" i="31"/>
  <c r="R6" i="31"/>
  <c r="I6" i="31"/>
  <c r="P6" i="31"/>
  <c r="M7" i="36"/>
  <c r="E7" i="36"/>
  <c r="T6" i="33"/>
  <c r="E6" i="33"/>
  <c r="S6" i="33"/>
  <c r="AD6" i="33"/>
  <c r="G6" i="33"/>
  <c r="F6" i="33"/>
  <c r="I6" i="33"/>
  <c r="C6" i="33"/>
  <c r="U6" i="33"/>
  <c r="R6" i="33"/>
  <c r="K6" i="33"/>
  <c r="O6" i="33"/>
  <c r="P6" i="33"/>
  <c r="AE6" i="33"/>
  <c r="V6" i="33"/>
  <c r="D6" i="33"/>
  <c r="Z6" i="33"/>
  <c r="Q6" i="33"/>
  <c r="L6" i="33"/>
  <c r="Y6" i="33"/>
  <c r="N6" i="33"/>
  <c r="W6" i="33"/>
  <c r="J6" i="33"/>
  <c r="H6" i="33"/>
  <c r="AA6" i="33"/>
  <c r="M6" i="33"/>
  <c r="AB6" i="33"/>
  <c r="X6" i="33"/>
  <c r="AC6" i="33"/>
  <c r="B8" i="36"/>
  <c r="A9" i="36"/>
  <c r="AA7" i="33"/>
  <c r="Y7" i="33"/>
  <c r="W7" i="33"/>
  <c r="Q7" i="33"/>
  <c r="C7" i="33"/>
  <c r="P7" i="33"/>
  <c r="M7" i="33"/>
  <c r="K7" i="33"/>
  <c r="I7" i="33"/>
  <c r="G7" i="33"/>
  <c r="H7" i="33"/>
  <c r="AE7" i="33"/>
  <c r="AC7" i="33"/>
  <c r="X7" i="33"/>
  <c r="AD7" i="33"/>
  <c r="AB7" i="33"/>
  <c r="Z7" i="33"/>
  <c r="T7" i="33"/>
  <c r="E7" i="33"/>
  <c r="V7" i="33"/>
  <c r="U7" i="33"/>
  <c r="R7" i="33"/>
  <c r="J7" i="33"/>
  <c r="O7" i="33"/>
  <c r="D7" i="33"/>
  <c r="N7" i="33"/>
  <c r="F7" i="33"/>
  <c r="L7" i="33"/>
  <c r="S7" i="33"/>
  <c r="F5" i="29"/>
  <c r="H5" i="29"/>
  <c r="R5" i="29"/>
  <c r="J5" i="29"/>
  <c r="O5" i="29"/>
  <c r="I5" i="29"/>
  <c r="L5" i="29"/>
  <c r="N5" i="29"/>
  <c r="M5" i="29"/>
  <c r="E5" i="29"/>
  <c r="G5" i="29"/>
  <c r="Q5" i="29"/>
  <c r="P5" i="29"/>
  <c r="S5" i="29"/>
  <c r="C5" i="29"/>
  <c r="D5" i="29"/>
  <c r="X8" i="36" l="1"/>
  <c r="Y8" i="36"/>
  <c r="V8" i="36"/>
  <c r="O8" i="36"/>
  <c r="AC8" i="36"/>
  <c r="H8" i="36"/>
  <c r="S8" i="36"/>
  <c r="W8" i="36"/>
  <c r="A7" i="34"/>
  <c r="B6" i="34"/>
  <c r="A9" i="31"/>
  <c r="B8" i="31"/>
  <c r="V7" i="30"/>
  <c r="N7" i="30"/>
  <c r="I7" i="30"/>
  <c r="F7" i="30"/>
  <c r="N8" i="36"/>
  <c r="P8" i="36"/>
  <c r="A9" i="33"/>
  <c r="B8" i="33"/>
  <c r="B7" i="31"/>
  <c r="T6" i="31"/>
  <c r="D6" i="31"/>
  <c r="M6" i="31"/>
  <c r="AA6" i="31"/>
  <c r="X6" i="31"/>
  <c r="H6" i="31"/>
  <c r="O6" i="31"/>
  <c r="C6" i="31"/>
  <c r="A8" i="35"/>
  <c r="B7" i="35"/>
  <c r="AB5" i="33"/>
  <c r="F5" i="33"/>
  <c r="V5" i="33"/>
  <c r="H5" i="33"/>
  <c r="AC5" i="33"/>
  <c r="L5" i="33"/>
  <c r="U5" i="33"/>
  <c r="D4" i="37"/>
  <c r="J4" i="37"/>
  <c r="P4" i="37"/>
  <c r="L4" i="37"/>
  <c r="O4" i="37"/>
  <c r="AD4" i="37"/>
  <c r="F4" i="37"/>
  <c r="Y4" i="37"/>
  <c r="AE4" i="37"/>
  <c r="H4" i="37"/>
  <c r="AA4" i="37"/>
  <c r="AC4" i="37"/>
  <c r="M4" i="37"/>
  <c r="C4" i="37"/>
  <c r="N4" i="37"/>
  <c r="U4" i="37"/>
  <c r="X4" i="37"/>
  <c r="T4" i="37"/>
  <c r="K4" i="37"/>
  <c r="Q4" i="37"/>
  <c r="Z4" i="37"/>
  <c r="V6" i="35"/>
  <c r="C6" i="35"/>
  <c r="AD6" i="35"/>
  <c r="S6" i="35"/>
  <c r="E6" i="35"/>
  <c r="Z6" i="35"/>
  <c r="AA6" i="35"/>
  <c r="AE6" i="35"/>
  <c r="Y5" i="30"/>
  <c r="A8" i="30"/>
  <c r="S4" i="32"/>
  <c r="A6" i="32"/>
  <c r="C5" i="22"/>
  <c r="C28" i="22"/>
  <c r="C20" i="22"/>
  <c r="C12" i="22"/>
  <c r="AC6" i="35"/>
  <c r="N6" i="35"/>
  <c r="M6" i="35"/>
  <c r="P6" i="35"/>
  <c r="W6" i="35"/>
  <c r="I6" i="35"/>
  <c r="A6" i="29"/>
  <c r="C32" i="22"/>
  <c r="C24" i="22"/>
  <c r="C16" i="22"/>
  <c r="C8" i="22"/>
  <c r="C30" i="22"/>
  <c r="C22" i="22"/>
  <c r="C14" i="22"/>
  <c r="C6" i="22"/>
  <c r="B5" i="38"/>
  <c r="J5" i="38" s="1"/>
  <c r="B9" i="36"/>
  <c r="A10" i="36"/>
  <c r="Z7" i="36"/>
  <c r="F7" i="36"/>
  <c r="J7" i="36"/>
  <c r="R7" i="36"/>
  <c r="I7" i="36"/>
  <c r="W7" i="36"/>
  <c r="K7" i="36"/>
  <c r="AD7" i="36"/>
  <c r="AC7" i="36"/>
  <c r="N7" i="36"/>
  <c r="X7" i="36"/>
  <c r="Q7" i="36"/>
  <c r="V7" i="36"/>
  <c r="H7" i="36"/>
  <c r="P7" i="36"/>
  <c r="AB7" i="36"/>
  <c r="L7" i="36"/>
  <c r="C7" i="36"/>
  <c r="S7" i="36"/>
  <c r="T7" i="36"/>
  <c r="D7" i="36"/>
  <c r="AE7" i="36"/>
  <c r="G7" i="36"/>
  <c r="Y7" i="36"/>
  <c r="O7" i="36"/>
  <c r="U7" i="36"/>
  <c r="S8" i="31"/>
  <c r="D8" i="31"/>
  <c r="X8" i="31"/>
  <c r="V8" i="31"/>
  <c r="K8" i="31"/>
  <c r="P8" i="31"/>
  <c r="E8" i="31"/>
  <c r="G8" i="31"/>
  <c r="T8" i="31"/>
  <c r="N8" i="31"/>
  <c r="F8" i="31"/>
  <c r="W8" i="31"/>
  <c r="AE8" i="31"/>
  <c r="I8" i="31"/>
  <c r="AA8" i="31"/>
  <c r="U8" i="31"/>
  <c r="Q8" i="31"/>
  <c r="R8" i="31"/>
  <c r="AD8" i="31"/>
  <c r="AB8" i="31"/>
  <c r="L8" i="31"/>
  <c r="X8" i="33"/>
  <c r="AE8" i="33"/>
  <c r="Q8" i="33"/>
  <c r="Z8" i="33"/>
  <c r="M8" i="33"/>
  <c r="AA8" i="33"/>
  <c r="O8" i="33"/>
  <c r="P8" i="33"/>
  <c r="J8" i="33"/>
  <c r="AD8" i="33"/>
  <c r="S8" i="33"/>
  <c r="R8" i="33"/>
  <c r="E8" i="33"/>
  <c r="T7" i="31"/>
  <c r="Y7" i="31"/>
  <c r="D7" i="31"/>
  <c r="X7" i="31"/>
  <c r="P7" i="31"/>
  <c r="S7" i="31"/>
  <c r="AB7" i="31"/>
  <c r="K7" i="31"/>
  <c r="I7" i="31"/>
  <c r="Z7" i="31"/>
  <c r="Q7" i="31"/>
  <c r="C7" i="31"/>
  <c r="L7" i="31"/>
  <c r="AE7" i="31"/>
  <c r="V7" i="31"/>
  <c r="AD7" i="31"/>
  <c r="J7" i="31"/>
  <c r="W7" i="31"/>
  <c r="AC7" i="31"/>
  <c r="S4" i="28"/>
  <c r="I4" i="28"/>
  <c r="T4" i="28"/>
  <c r="H4" i="28"/>
  <c r="O4" i="28"/>
  <c r="Y4" i="28"/>
  <c r="AA4" i="28"/>
  <c r="P4" i="28"/>
  <c r="AB4" i="28"/>
  <c r="M4" i="28"/>
  <c r="C4" i="28"/>
  <c r="K4" i="28"/>
  <c r="AC4" i="28"/>
  <c r="AD4" i="28"/>
  <c r="N4" i="28"/>
  <c r="U4" i="28"/>
  <c r="R4" i="28"/>
  <c r="J4" i="28"/>
  <c r="E4" i="28"/>
  <c r="X4" i="28"/>
  <c r="V4" i="28"/>
  <c r="G4" i="28"/>
  <c r="W4" i="28"/>
  <c r="Q4" i="28"/>
  <c r="F4" i="28"/>
  <c r="Z4" i="28"/>
  <c r="I8" i="33"/>
  <c r="V8" i="33"/>
  <c r="G8" i="33"/>
  <c r="Y8" i="33"/>
  <c r="R7" i="31"/>
  <c r="E7" i="31"/>
  <c r="G7" i="31"/>
  <c r="T8" i="36"/>
  <c r="R8" i="36"/>
  <c r="D8" i="36"/>
  <c r="L8" i="36"/>
  <c r="K8" i="36"/>
  <c r="AE8" i="36"/>
  <c r="I8" i="36"/>
  <c r="M8" i="36"/>
  <c r="AA8" i="36"/>
  <c r="F8" i="36"/>
  <c r="G8" i="36"/>
  <c r="J8" i="36"/>
  <c r="E8" i="36"/>
  <c r="Z8" i="36"/>
  <c r="AB8" i="36"/>
  <c r="Q8" i="36"/>
  <c r="U8" i="36"/>
  <c r="AD8" i="36"/>
  <c r="B6" i="28"/>
  <c r="A7" i="28"/>
  <c r="L7" i="30"/>
  <c r="G7" i="30"/>
  <c r="O7" i="30"/>
  <c r="AD7" i="30"/>
  <c r="X7" i="30"/>
  <c r="J7" i="30"/>
  <c r="C7" i="30"/>
  <c r="R7" i="30"/>
  <c r="AC7" i="30"/>
  <c r="AA7" i="30"/>
  <c r="U7" i="30"/>
  <c r="D7" i="30"/>
  <c r="AE7" i="30"/>
  <c r="K7" i="30"/>
  <c r="S7" i="30"/>
  <c r="M7" i="30"/>
  <c r="E7" i="30"/>
  <c r="Q7" i="30"/>
  <c r="W7" i="30"/>
  <c r="Z7" i="30"/>
  <c r="Y7" i="30"/>
  <c r="H7" i="30"/>
  <c r="AB7" i="30"/>
  <c r="T7" i="30"/>
  <c r="P7" i="30"/>
  <c r="T6" i="34"/>
  <c r="Q6" i="34"/>
  <c r="Z6" i="34"/>
  <c r="AE6" i="34"/>
  <c r="L6" i="34"/>
  <c r="R6" i="34"/>
  <c r="P6" i="34"/>
  <c r="E7" i="35"/>
  <c r="T7" i="35"/>
  <c r="Y7" i="35"/>
  <c r="D7" i="35"/>
  <c r="AB7" i="35"/>
  <c r="Q7" i="35"/>
  <c r="AC7" i="35"/>
  <c r="AE7" i="35"/>
  <c r="H7" i="35"/>
  <c r="M7" i="35"/>
  <c r="AA7" i="35"/>
  <c r="R7" i="35"/>
  <c r="I7" i="35"/>
  <c r="V7" i="35"/>
  <c r="O5" i="28"/>
  <c r="R5" i="28"/>
  <c r="F5" i="28"/>
  <c r="G5" i="28"/>
  <c r="X5" i="28"/>
  <c r="M5" i="28"/>
  <c r="I5" i="28"/>
  <c r="Y5" i="28"/>
  <c r="E5" i="28"/>
  <c r="C5" i="28"/>
  <c r="S5" i="28"/>
  <c r="V5" i="28"/>
  <c r="U5" i="28"/>
  <c r="Q5" i="28"/>
  <c r="N5" i="31"/>
  <c r="Q5" i="31"/>
  <c r="G5" i="31"/>
  <c r="S5" i="31"/>
  <c r="X5" i="31"/>
  <c r="Y5" i="31"/>
  <c r="L5" i="31"/>
  <c r="M5" i="31"/>
  <c r="K5" i="31"/>
  <c r="J5" i="31"/>
  <c r="V5" i="31"/>
  <c r="O5" i="31"/>
  <c r="R5" i="31"/>
  <c r="AE5" i="31"/>
  <c r="AA5" i="33"/>
  <c r="W5" i="33"/>
  <c r="K5" i="33"/>
  <c r="D5" i="33"/>
  <c r="AD5" i="33"/>
  <c r="E5" i="33"/>
  <c r="C5" i="33"/>
  <c r="M5" i="33"/>
  <c r="T5" i="33"/>
  <c r="R5" i="33"/>
  <c r="J5" i="33"/>
  <c r="Q5" i="33"/>
  <c r="Z5" i="33"/>
  <c r="N5" i="33"/>
  <c r="G5" i="33"/>
  <c r="F4" i="30"/>
  <c r="T4" i="30"/>
  <c r="D4" i="30"/>
  <c r="S4" i="30"/>
  <c r="U4" i="30"/>
  <c r="Q4" i="30"/>
  <c r="K4" i="30"/>
  <c r="I4" i="30"/>
  <c r="AC4" i="30"/>
  <c r="M4" i="30"/>
  <c r="AE4" i="30"/>
  <c r="N4" i="30"/>
  <c r="C4" i="30"/>
  <c r="X4" i="30"/>
  <c r="B5" i="37"/>
  <c r="A6" i="37"/>
  <c r="AC4" i="35"/>
  <c r="S4" i="35"/>
  <c r="K4" i="35"/>
  <c r="AE4" i="35"/>
  <c r="C35" i="22"/>
  <c r="C31" i="22"/>
  <c r="C27" i="22"/>
  <c r="C23" i="22"/>
  <c r="C19" i="22"/>
  <c r="C15" i="22"/>
  <c r="C11" i="22"/>
  <c r="C7" i="22"/>
  <c r="AA4" i="32"/>
  <c r="W4" i="33"/>
  <c r="C33" i="22"/>
  <c r="C29" i="22"/>
  <c r="C25" i="22"/>
  <c r="C21" i="22"/>
  <c r="C17" i="22"/>
  <c r="C13" i="22"/>
  <c r="R6" i="38"/>
  <c r="N6" i="38"/>
  <c r="J6" i="38"/>
  <c r="F6" i="38"/>
  <c r="P6" i="38"/>
  <c r="K6" i="38"/>
  <c r="E6" i="38"/>
  <c r="S6" i="38"/>
  <c r="M6" i="38"/>
  <c r="H6" i="38"/>
  <c r="C6" i="38"/>
  <c r="L6" i="38"/>
  <c r="G5" i="38"/>
  <c r="R5" i="38"/>
  <c r="I6" i="38"/>
  <c r="A7" i="38"/>
  <c r="Q5" i="38"/>
  <c r="M5" i="38"/>
  <c r="I5" i="38"/>
  <c r="E5" i="38"/>
  <c r="S5" i="38"/>
  <c r="N5" i="38"/>
  <c r="H5" i="38"/>
  <c r="C5" i="38"/>
  <c r="P5" i="38"/>
  <c r="K5" i="38"/>
  <c r="F5" i="38"/>
  <c r="L5" i="38"/>
  <c r="D6" i="38"/>
  <c r="O6" i="38"/>
  <c r="D5" i="38"/>
  <c r="O5" i="38"/>
  <c r="G6" i="38"/>
  <c r="Q6" i="38"/>
  <c r="A7" i="29" l="1"/>
  <c r="B6" i="29"/>
  <c r="B8" i="35"/>
  <c r="A9" i="35"/>
  <c r="AC6" i="34"/>
  <c r="AB6" i="34"/>
  <c r="H6" i="34"/>
  <c r="V6" i="34"/>
  <c r="K6" i="34"/>
  <c r="Y6" i="34"/>
  <c r="I6" i="34"/>
  <c r="AA6" i="34"/>
  <c r="U6" i="34"/>
  <c r="G6" i="34"/>
  <c r="AD6" i="34"/>
  <c r="X6" i="34"/>
  <c r="C6" i="34"/>
  <c r="D6" i="34"/>
  <c r="M6" i="34"/>
  <c r="J6" i="34"/>
  <c r="N6" i="34"/>
  <c r="E6" i="34"/>
  <c r="F6" i="34"/>
  <c r="O6" i="34"/>
  <c r="S6" i="34"/>
  <c r="W6" i="34"/>
  <c r="AB8" i="33"/>
  <c r="N8" i="33"/>
  <c r="L8" i="33"/>
  <c r="W8" i="33"/>
  <c r="U8" i="33"/>
  <c r="AC8" i="33"/>
  <c r="D8" i="33"/>
  <c r="K8" i="33"/>
  <c r="H8" i="33"/>
  <c r="F8" i="33"/>
  <c r="T8" i="33"/>
  <c r="Z8" i="31"/>
  <c r="Y8" i="31"/>
  <c r="AC8" i="31"/>
  <c r="H8" i="31"/>
  <c r="O8" i="31"/>
  <c r="M8" i="31"/>
  <c r="J8" i="31"/>
  <c r="B6" i="32"/>
  <c r="A7" i="32"/>
  <c r="K7" i="35"/>
  <c r="AD7" i="35"/>
  <c r="L7" i="35"/>
  <c r="C7" i="35"/>
  <c r="N7" i="35"/>
  <c r="G7" i="35"/>
  <c r="W7" i="35"/>
  <c r="F7" i="35"/>
  <c r="U7" i="35"/>
  <c r="S7" i="35"/>
  <c r="P7" i="35"/>
  <c r="Z7" i="35"/>
  <c r="J7" i="35"/>
  <c r="O7" i="35"/>
  <c r="X7" i="35"/>
  <c r="B9" i="33"/>
  <c r="A10" i="33"/>
  <c r="B9" i="31"/>
  <c r="A10" i="31"/>
  <c r="B8" i="30"/>
  <c r="A9" i="30"/>
  <c r="F7" i="31"/>
  <c r="M7" i="31"/>
  <c r="AA7" i="31"/>
  <c r="O7" i="31"/>
  <c r="N7" i="31"/>
  <c r="H7" i="31"/>
  <c r="U7" i="31"/>
  <c r="B7" i="34"/>
  <c r="A8" i="34"/>
  <c r="B6" i="37"/>
  <c r="A7" i="37"/>
  <c r="B7" i="28"/>
  <c r="A8" i="28"/>
  <c r="X5" i="37"/>
  <c r="J5" i="37"/>
  <c r="R5" i="37"/>
  <c r="C5" i="37"/>
  <c r="F5" i="37"/>
  <c r="I5" i="37"/>
  <c r="E5" i="37"/>
  <c r="D5" i="37"/>
  <c r="S5" i="37"/>
  <c r="Y5" i="37"/>
  <c r="U5" i="37"/>
  <c r="T5" i="37"/>
  <c r="AA5" i="37"/>
  <c r="AB5" i="37"/>
  <c r="G5" i="37"/>
  <c r="Z5" i="37"/>
  <c r="AC5" i="37"/>
  <c r="O5" i="37"/>
  <c r="V5" i="37"/>
  <c r="P5" i="37"/>
  <c r="M5" i="37"/>
  <c r="AD5" i="37"/>
  <c r="AE5" i="37"/>
  <c r="H5" i="37"/>
  <c r="N5" i="37"/>
  <c r="K5" i="37"/>
  <c r="L5" i="37"/>
  <c r="W5" i="37"/>
  <c r="Q5" i="37"/>
  <c r="K6" i="28"/>
  <c r="AE6" i="28"/>
  <c r="AA6" i="28"/>
  <c r="AC6" i="28"/>
  <c r="P6" i="28"/>
  <c r="J6" i="28"/>
  <c r="R6" i="28"/>
  <c r="N6" i="28"/>
  <c r="I6" i="28"/>
  <c r="D6" i="28"/>
  <c r="H6" i="28"/>
  <c r="L6" i="28"/>
  <c r="X6" i="28"/>
  <c r="E6" i="28"/>
  <c r="S6" i="28"/>
  <c r="T6" i="28"/>
  <c r="O6" i="28"/>
  <c r="V6" i="28"/>
  <c r="Q6" i="28"/>
  <c r="U6" i="28"/>
  <c r="F6" i="28"/>
  <c r="Y6" i="28"/>
  <c r="AD6" i="28"/>
  <c r="W6" i="28"/>
  <c r="G6" i="28"/>
  <c r="M6" i="28"/>
  <c r="AB6" i="28"/>
  <c r="Z6" i="28"/>
  <c r="C6" i="28"/>
  <c r="A11" i="36"/>
  <c r="B10" i="36"/>
  <c r="P9" i="36"/>
  <c r="AB9" i="36"/>
  <c r="U9" i="36"/>
  <c r="Y9" i="36"/>
  <c r="R9" i="36"/>
  <c r="N9" i="36"/>
  <c r="H9" i="36"/>
  <c r="Q9" i="36"/>
  <c r="M9" i="36"/>
  <c r="J9" i="36"/>
  <c r="Z9" i="36"/>
  <c r="E9" i="36"/>
  <c r="AA9" i="36"/>
  <c r="L9" i="36"/>
  <c r="AC9" i="36"/>
  <c r="AE9" i="36"/>
  <c r="K9" i="36"/>
  <c r="T9" i="36"/>
  <c r="F9" i="36"/>
  <c r="W9" i="36"/>
  <c r="I9" i="36"/>
  <c r="S9" i="36"/>
  <c r="G9" i="36"/>
  <c r="O9" i="36"/>
  <c r="V9" i="36"/>
  <c r="X9" i="36"/>
  <c r="AD9" i="36"/>
  <c r="B7" i="38"/>
  <c r="A8" i="38"/>
  <c r="B8" i="34" l="1"/>
  <c r="A9" i="34"/>
  <c r="L9" i="31"/>
  <c r="G9" i="31"/>
  <c r="O9" i="31"/>
  <c r="J9" i="31"/>
  <c r="I9" i="31"/>
  <c r="R9" i="31"/>
  <c r="M9" i="31"/>
  <c r="AB9" i="31"/>
  <c r="AC9" i="31"/>
  <c r="U9" i="31"/>
  <c r="S9" i="31"/>
  <c r="Q9" i="31"/>
  <c r="P9" i="31"/>
  <c r="K9" i="31"/>
  <c r="Z9" i="31"/>
  <c r="X9" i="31"/>
  <c r="T9" i="31"/>
  <c r="AA9" i="31"/>
  <c r="V9" i="31"/>
  <c r="N9" i="31"/>
  <c r="AE9" i="31"/>
  <c r="AD9" i="31"/>
  <c r="E9" i="31"/>
  <c r="W9" i="31"/>
  <c r="Y9" i="31"/>
  <c r="H9" i="31"/>
  <c r="F9" i="31"/>
  <c r="B9" i="35"/>
  <c r="A10" i="35"/>
  <c r="A10" i="30"/>
  <c r="B9" i="30"/>
  <c r="V8" i="35"/>
  <c r="J8" i="35"/>
  <c r="AD8" i="35"/>
  <c r="M8" i="35"/>
  <c r="T8" i="35"/>
  <c r="Q8" i="35"/>
  <c r="N8" i="35"/>
  <c r="AA8" i="35"/>
  <c r="U8" i="35"/>
  <c r="R8" i="35"/>
  <c r="K8" i="35"/>
  <c r="AC8" i="35"/>
  <c r="L8" i="35"/>
  <c r="I8" i="35"/>
  <c r="X8" i="35"/>
  <c r="S8" i="35"/>
  <c r="G8" i="35"/>
  <c r="E8" i="35"/>
  <c r="D8" i="35"/>
  <c r="AB8" i="35"/>
  <c r="Y8" i="35"/>
  <c r="O8" i="35"/>
  <c r="AE8" i="35"/>
  <c r="F8" i="35"/>
  <c r="W8" i="35"/>
  <c r="Z8" i="35"/>
  <c r="P8" i="35"/>
  <c r="H8" i="35"/>
  <c r="S8" i="30"/>
  <c r="W8" i="30"/>
  <c r="G8" i="30"/>
  <c r="F8" i="30"/>
  <c r="AE8" i="30"/>
  <c r="L8" i="30"/>
  <c r="E8" i="30"/>
  <c r="R8" i="30"/>
  <c r="V8" i="30"/>
  <c r="M8" i="30"/>
  <c r="AC8" i="30"/>
  <c r="AB8" i="30"/>
  <c r="AD8" i="30"/>
  <c r="I8" i="30"/>
  <c r="H8" i="30"/>
  <c r="P8" i="30"/>
  <c r="AA8" i="30"/>
  <c r="X8" i="30"/>
  <c r="T8" i="30"/>
  <c r="O8" i="30"/>
  <c r="Y8" i="30"/>
  <c r="Q8" i="30"/>
  <c r="K8" i="30"/>
  <c r="Z8" i="30"/>
  <c r="J8" i="30"/>
  <c r="N8" i="30"/>
  <c r="D8" i="30"/>
  <c r="U8" i="30"/>
  <c r="AE9" i="33"/>
  <c r="H9" i="33"/>
  <c r="E9" i="33"/>
  <c r="I9" i="33"/>
  <c r="M9" i="33"/>
  <c r="V9" i="33"/>
  <c r="G9" i="33"/>
  <c r="X9" i="33"/>
  <c r="AD9" i="33"/>
  <c r="K9" i="33"/>
  <c r="O9" i="33"/>
  <c r="F9" i="33"/>
  <c r="J9" i="33"/>
  <c r="AA9" i="33"/>
  <c r="AB9" i="33"/>
  <c r="Y9" i="33"/>
  <c r="S9" i="33"/>
  <c r="N9" i="33"/>
  <c r="T9" i="33"/>
  <c r="Q9" i="33"/>
  <c r="P9" i="33"/>
  <c r="L9" i="33"/>
  <c r="W9" i="33"/>
  <c r="AC9" i="33"/>
  <c r="R9" i="33"/>
  <c r="U9" i="33"/>
  <c r="Z9" i="33"/>
  <c r="B7" i="32"/>
  <c r="A8" i="32"/>
  <c r="S6" i="29"/>
  <c r="P6" i="29"/>
  <c r="C6" i="29"/>
  <c r="D6" i="29"/>
  <c r="N6" i="29"/>
  <c r="O6" i="29"/>
  <c r="I6" i="29"/>
  <c r="R6" i="29"/>
  <c r="Q6" i="29"/>
  <c r="M6" i="29"/>
  <c r="L6" i="29"/>
  <c r="E6" i="29"/>
  <c r="G6" i="29"/>
  <c r="F6" i="29"/>
  <c r="H6" i="29"/>
  <c r="J6" i="29"/>
  <c r="K6" i="29"/>
  <c r="X7" i="34"/>
  <c r="U7" i="34"/>
  <c r="T7" i="34"/>
  <c r="Q7" i="34"/>
  <c r="S7" i="34"/>
  <c r="O7" i="34"/>
  <c r="K7" i="34"/>
  <c r="J7" i="34"/>
  <c r="P7" i="34"/>
  <c r="M7" i="34"/>
  <c r="L7" i="34"/>
  <c r="I7" i="34"/>
  <c r="C7" i="34"/>
  <c r="AD7" i="34"/>
  <c r="W7" i="34"/>
  <c r="AC7" i="34"/>
  <c r="AB7" i="34"/>
  <c r="Y7" i="34"/>
  <c r="F7" i="34"/>
  <c r="AE7" i="34"/>
  <c r="AA7" i="34"/>
  <c r="Z7" i="34"/>
  <c r="V7" i="34"/>
  <c r="E7" i="34"/>
  <c r="H7" i="34"/>
  <c r="R7" i="34"/>
  <c r="D7" i="34"/>
  <c r="G7" i="34"/>
  <c r="N7" i="34"/>
  <c r="B10" i="33"/>
  <c r="A11" i="33"/>
  <c r="A11" i="31"/>
  <c r="B10" i="31"/>
  <c r="Z6" i="32"/>
  <c r="M6" i="32"/>
  <c r="AD6" i="32"/>
  <c r="G6" i="32"/>
  <c r="P6" i="32"/>
  <c r="C6" i="32"/>
  <c r="Q6" i="32"/>
  <c r="I6" i="32"/>
  <c r="N6" i="32"/>
  <c r="K6" i="32"/>
  <c r="S6" i="32"/>
  <c r="Y6" i="32"/>
  <c r="X6" i="32"/>
  <c r="O6" i="32"/>
  <c r="W6" i="32"/>
  <c r="AE6" i="32"/>
  <c r="AC6" i="32"/>
  <c r="AB6" i="32"/>
  <c r="L6" i="32"/>
  <c r="U6" i="32"/>
  <c r="V6" i="32"/>
  <c r="J6" i="32"/>
  <c r="AA6" i="32"/>
  <c r="R6" i="32"/>
  <c r="T6" i="32"/>
  <c r="F6" i="32"/>
  <c r="H6" i="32"/>
  <c r="D6" i="32"/>
  <c r="E6" i="32"/>
  <c r="B7" i="29"/>
  <c r="A8" i="29"/>
  <c r="S10" i="36"/>
  <c r="U10" i="36"/>
  <c r="Y10" i="36"/>
  <c r="X10" i="36"/>
  <c r="P10" i="36"/>
  <c r="R10" i="36"/>
  <c r="H10" i="36"/>
  <c r="N10" i="36"/>
  <c r="T10" i="36"/>
  <c r="AC10" i="36"/>
  <c r="J10" i="36"/>
  <c r="AE10" i="36"/>
  <c r="AB10" i="36"/>
  <c r="O10" i="36"/>
  <c r="Q10" i="36"/>
  <c r="G10" i="36"/>
  <c r="Z10" i="36"/>
  <c r="AA10" i="36"/>
  <c r="K10" i="36"/>
  <c r="I10" i="36"/>
  <c r="V10" i="36"/>
  <c r="L10" i="36"/>
  <c r="W10" i="36"/>
  <c r="F10" i="36"/>
  <c r="M10" i="36"/>
  <c r="AD10" i="36"/>
  <c r="A9" i="28"/>
  <c r="B8" i="28"/>
  <c r="B11" i="36"/>
  <c r="A12" i="36"/>
  <c r="V7" i="28"/>
  <c r="Q7" i="28"/>
  <c r="L7" i="28"/>
  <c r="G7" i="28"/>
  <c r="J7" i="28"/>
  <c r="K7" i="28"/>
  <c r="O7" i="28"/>
  <c r="N7" i="28"/>
  <c r="Z7" i="28"/>
  <c r="M7" i="28"/>
  <c r="D7" i="28"/>
  <c r="E7" i="28"/>
  <c r="AE7" i="28"/>
  <c r="T7" i="28"/>
  <c r="I7" i="28"/>
  <c r="AB7" i="28"/>
  <c r="U7" i="28"/>
  <c r="F7" i="28"/>
  <c r="P7" i="28"/>
  <c r="W7" i="28"/>
  <c r="R7" i="28"/>
  <c r="Y7" i="28"/>
  <c r="AC7" i="28"/>
  <c r="AD7" i="28"/>
  <c r="AA7" i="28"/>
  <c r="S7" i="28"/>
  <c r="X7" i="28"/>
  <c r="H7" i="28"/>
  <c r="A8" i="37"/>
  <c r="B7" i="37"/>
  <c r="X6" i="37"/>
  <c r="S6" i="37"/>
  <c r="T6" i="37"/>
  <c r="Z6" i="37"/>
  <c r="W6" i="37"/>
  <c r="F6" i="37"/>
  <c r="E6" i="37"/>
  <c r="G6" i="37"/>
  <c r="J6" i="37"/>
  <c r="V6" i="37"/>
  <c r="U6" i="37"/>
  <c r="AB6" i="37"/>
  <c r="C6" i="37"/>
  <c r="Q6" i="37"/>
  <c r="R6" i="37"/>
  <c r="AC6" i="37"/>
  <c r="L6" i="37"/>
  <c r="Y6" i="37"/>
  <c r="AD6" i="37"/>
  <c r="O6" i="37"/>
  <c r="P6" i="37"/>
  <c r="AA6" i="37"/>
  <c r="N6" i="37"/>
  <c r="I6" i="37"/>
  <c r="H6" i="37"/>
  <c r="AE6" i="37"/>
  <c r="K6" i="37"/>
  <c r="M6" i="37"/>
  <c r="D6" i="37"/>
  <c r="A9" i="38"/>
  <c r="B8" i="38"/>
  <c r="S7" i="38"/>
  <c r="O7" i="38"/>
  <c r="K7" i="38"/>
  <c r="G7" i="38"/>
  <c r="C7" i="38"/>
  <c r="R7" i="38"/>
  <c r="M7" i="38"/>
  <c r="H7" i="38"/>
  <c r="P7" i="38"/>
  <c r="J7" i="38"/>
  <c r="E7" i="38"/>
  <c r="I7" i="38"/>
  <c r="Q7" i="38"/>
  <c r="F7" i="38"/>
  <c r="L7" i="38"/>
  <c r="N7" i="38"/>
  <c r="D7" i="38"/>
  <c r="F10" i="31" l="1"/>
  <c r="I10" i="31"/>
  <c r="Z10" i="31"/>
  <c r="S10" i="31"/>
  <c r="O10" i="31"/>
  <c r="AD10" i="31"/>
  <c r="AC10" i="31"/>
  <c r="N10" i="31"/>
  <c r="R10" i="31"/>
  <c r="Q10" i="31"/>
  <c r="G10" i="31"/>
  <c r="T10" i="31"/>
  <c r="AB10" i="31"/>
  <c r="Y10" i="31"/>
  <c r="U10" i="31"/>
  <c r="AE10" i="31"/>
  <c r="AA10" i="31"/>
  <c r="J10" i="31"/>
  <c r="W10" i="31"/>
  <c r="P10" i="31"/>
  <c r="L10" i="31"/>
  <c r="M10" i="31"/>
  <c r="V10" i="31"/>
  <c r="H10" i="31"/>
  <c r="K10" i="31"/>
  <c r="X10" i="31"/>
  <c r="B10" i="30"/>
  <c r="A11" i="30"/>
  <c r="S7" i="29"/>
  <c r="F7" i="29"/>
  <c r="Q7" i="29"/>
  <c r="I7" i="29"/>
  <c r="R7" i="29"/>
  <c r="C7" i="29"/>
  <c r="G7" i="29"/>
  <c r="M7" i="29"/>
  <c r="E7" i="29"/>
  <c r="K7" i="29"/>
  <c r="L7" i="29"/>
  <c r="N7" i="29"/>
  <c r="H7" i="29"/>
  <c r="J7" i="29"/>
  <c r="P7" i="29"/>
  <c r="O7" i="29"/>
  <c r="D7" i="29"/>
  <c r="B11" i="33"/>
  <c r="A12" i="33"/>
  <c r="Z9" i="35"/>
  <c r="U9" i="35"/>
  <c r="X9" i="35"/>
  <c r="O9" i="35"/>
  <c r="J9" i="35"/>
  <c r="I9" i="35"/>
  <c r="P9" i="35"/>
  <c r="T9" i="35"/>
  <c r="N9" i="35"/>
  <c r="R9" i="35"/>
  <c r="AA9" i="35"/>
  <c r="W9" i="35"/>
  <c r="K9" i="35"/>
  <c r="AB9" i="35"/>
  <c r="F9" i="35"/>
  <c r="Y9" i="35"/>
  <c r="E9" i="35"/>
  <c r="AD9" i="35"/>
  <c r="Q9" i="35"/>
  <c r="AC9" i="35"/>
  <c r="S9" i="35"/>
  <c r="M9" i="35"/>
  <c r="L9" i="35"/>
  <c r="V9" i="35"/>
  <c r="G9" i="35"/>
  <c r="AE9" i="35"/>
  <c r="H9" i="35"/>
  <c r="A10" i="34"/>
  <c r="B9" i="34"/>
  <c r="B8" i="29"/>
  <c r="A9" i="29"/>
  <c r="B11" i="31"/>
  <c r="A12" i="31"/>
  <c r="A11" i="35"/>
  <c r="B10" i="35"/>
  <c r="A9" i="32"/>
  <c r="B8" i="32"/>
  <c r="AD10" i="33"/>
  <c r="Q10" i="33"/>
  <c r="G10" i="33"/>
  <c r="S10" i="33"/>
  <c r="U10" i="33"/>
  <c r="R10" i="33"/>
  <c r="P10" i="33"/>
  <c r="X10" i="33"/>
  <c r="H10" i="33"/>
  <c r="W10" i="33"/>
  <c r="L10" i="33"/>
  <c r="AB10" i="33"/>
  <c r="AC10" i="33"/>
  <c r="J10" i="33"/>
  <c r="V10" i="33"/>
  <c r="I10" i="33"/>
  <c r="N10" i="33"/>
  <c r="T10" i="33"/>
  <c r="AA10" i="33"/>
  <c r="Y10" i="33"/>
  <c r="F10" i="33"/>
  <c r="M10" i="33"/>
  <c r="AE10" i="33"/>
  <c r="O10" i="33"/>
  <c r="K10" i="33"/>
  <c r="Z10" i="33"/>
  <c r="J7" i="32"/>
  <c r="U7" i="32"/>
  <c r="E7" i="32"/>
  <c r="X7" i="32"/>
  <c r="AE7" i="32"/>
  <c r="K7" i="32"/>
  <c r="Z7" i="32"/>
  <c r="C7" i="32"/>
  <c r="AD7" i="32"/>
  <c r="L7" i="32"/>
  <c r="D7" i="32"/>
  <c r="Q7" i="32"/>
  <c r="G7" i="32"/>
  <c r="I7" i="32"/>
  <c r="H7" i="32"/>
  <c r="V7" i="32"/>
  <c r="AC7" i="32"/>
  <c r="O7" i="32"/>
  <c r="W7" i="32"/>
  <c r="AB7" i="32"/>
  <c r="S7" i="32"/>
  <c r="F7" i="32"/>
  <c r="AA7" i="32"/>
  <c r="P7" i="32"/>
  <c r="Y7" i="32"/>
  <c r="M7" i="32"/>
  <c r="T7" i="32"/>
  <c r="R7" i="32"/>
  <c r="N7" i="32"/>
  <c r="W9" i="30"/>
  <c r="I9" i="30"/>
  <c r="O9" i="30"/>
  <c r="Y9" i="30"/>
  <c r="AE9" i="30"/>
  <c r="K9" i="30"/>
  <c r="U9" i="30"/>
  <c r="G9" i="30"/>
  <c r="P9" i="30"/>
  <c r="V9" i="30"/>
  <c r="AD9" i="30"/>
  <c r="N9" i="30"/>
  <c r="F9" i="30"/>
  <c r="AB9" i="30"/>
  <c r="AA9" i="30"/>
  <c r="X9" i="30"/>
  <c r="T9" i="30"/>
  <c r="Z9" i="30"/>
  <c r="L9" i="30"/>
  <c r="S9" i="30"/>
  <c r="Q9" i="30"/>
  <c r="E9" i="30"/>
  <c r="M9" i="30"/>
  <c r="H9" i="30"/>
  <c r="R9" i="30"/>
  <c r="AC9" i="30"/>
  <c r="J9" i="30"/>
  <c r="AC8" i="34"/>
  <c r="AB8" i="34"/>
  <c r="Y8" i="34"/>
  <c r="N8" i="34"/>
  <c r="J8" i="34"/>
  <c r="F8" i="34"/>
  <c r="R8" i="34"/>
  <c r="X8" i="34"/>
  <c r="U8" i="34"/>
  <c r="T8" i="34"/>
  <c r="Q8" i="34"/>
  <c r="AA8" i="34"/>
  <c r="W8" i="34"/>
  <c r="S8" i="34"/>
  <c r="H8" i="34"/>
  <c r="E8" i="34"/>
  <c r="D8" i="34"/>
  <c r="AD8" i="34"/>
  <c r="Z8" i="34"/>
  <c r="V8" i="34"/>
  <c r="O8" i="34"/>
  <c r="I8" i="34"/>
  <c r="K8" i="34"/>
  <c r="G8" i="34"/>
  <c r="M8" i="34"/>
  <c r="L8" i="34"/>
  <c r="AE8" i="34"/>
  <c r="P8" i="34"/>
  <c r="A9" i="37"/>
  <c r="B8" i="37"/>
  <c r="A10" i="28"/>
  <c r="B9" i="28"/>
  <c r="I11" i="36"/>
  <c r="O11" i="36"/>
  <c r="W11" i="36"/>
  <c r="X11" i="36"/>
  <c r="J11" i="36"/>
  <c r="K11" i="36"/>
  <c r="AB11" i="36"/>
  <c r="Q11" i="36"/>
  <c r="T11" i="36"/>
  <c r="M11" i="36"/>
  <c r="L11" i="36"/>
  <c r="AD11" i="36"/>
  <c r="AE11" i="36"/>
  <c r="AC11" i="36"/>
  <c r="S11" i="36"/>
  <c r="N11" i="36"/>
  <c r="Y11" i="36"/>
  <c r="G11" i="36"/>
  <c r="V11" i="36"/>
  <c r="AA11" i="36"/>
  <c r="R11" i="36"/>
  <c r="P11" i="36"/>
  <c r="Z11" i="36"/>
  <c r="U11" i="36"/>
  <c r="H11" i="36"/>
  <c r="A13" i="36"/>
  <c r="B12" i="36"/>
  <c r="AA7" i="37"/>
  <c r="X7" i="37"/>
  <c r="W7" i="37"/>
  <c r="V7" i="37"/>
  <c r="Q7" i="37"/>
  <c r="I7" i="37"/>
  <c r="Z7" i="37"/>
  <c r="T7" i="37"/>
  <c r="K7" i="37"/>
  <c r="H7" i="37"/>
  <c r="G7" i="37"/>
  <c r="F7" i="37"/>
  <c r="M7" i="37"/>
  <c r="E7" i="37"/>
  <c r="J7" i="37"/>
  <c r="S7" i="37"/>
  <c r="O7" i="37"/>
  <c r="AC7" i="37"/>
  <c r="L7" i="37"/>
  <c r="P7" i="37"/>
  <c r="N7" i="37"/>
  <c r="U7" i="37"/>
  <c r="AE7" i="37"/>
  <c r="AB7" i="37"/>
  <c r="AD7" i="37"/>
  <c r="D7" i="37"/>
  <c r="Y7" i="37"/>
  <c r="C7" i="37"/>
  <c r="R7" i="37"/>
  <c r="W8" i="28"/>
  <c r="H8" i="28"/>
  <c r="M8" i="28"/>
  <c r="K8" i="28"/>
  <c r="U8" i="28"/>
  <c r="X8" i="28"/>
  <c r="G8" i="28"/>
  <c r="AD8" i="28"/>
  <c r="S8" i="28"/>
  <c r="N8" i="28"/>
  <c r="AE8" i="28"/>
  <c r="Z8" i="28"/>
  <c r="AB8" i="28"/>
  <c r="Y8" i="28"/>
  <c r="L8" i="28"/>
  <c r="I8" i="28"/>
  <c r="AA8" i="28"/>
  <c r="R8" i="28"/>
  <c r="E8" i="28"/>
  <c r="F8" i="28"/>
  <c r="O8" i="28"/>
  <c r="AC8" i="28"/>
  <c r="Q8" i="28"/>
  <c r="P8" i="28"/>
  <c r="V8" i="28"/>
  <c r="T8" i="28"/>
  <c r="J8" i="28"/>
  <c r="P8" i="38"/>
  <c r="L8" i="38"/>
  <c r="H8" i="38"/>
  <c r="D8" i="38"/>
  <c r="S8" i="38"/>
  <c r="O8" i="38"/>
  <c r="K8" i="38"/>
  <c r="R8" i="38"/>
  <c r="J8" i="38"/>
  <c r="E8" i="38"/>
  <c r="N8" i="38"/>
  <c r="G8" i="38"/>
  <c r="M8" i="38"/>
  <c r="I8" i="38"/>
  <c r="Q8" i="38"/>
  <c r="C8" i="38"/>
  <c r="F8" i="38"/>
  <c r="A10" i="38"/>
  <c r="B9" i="38"/>
  <c r="F10" i="35" l="1"/>
  <c r="AD10" i="35"/>
  <c r="U10" i="35"/>
  <c r="H10" i="35"/>
  <c r="W10" i="35"/>
  <c r="K10" i="35"/>
  <c r="N10" i="35"/>
  <c r="R10" i="35"/>
  <c r="AE10" i="35"/>
  <c r="O10" i="35"/>
  <c r="AC10" i="35"/>
  <c r="I10" i="35"/>
  <c r="AB10" i="35"/>
  <c r="Z10" i="35"/>
  <c r="Y10" i="35"/>
  <c r="L10" i="35"/>
  <c r="Q10" i="35"/>
  <c r="S10" i="35"/>
  <c r="J10" i="35"/>
  <c r="G10" i="35"/>
  <c r="V10" i="35"/>
  <c r="X10" i="35"/>
  <c r="M10" i="35"/>
  <c r="AA10" i="35"/>
  <c r="T10" i="35"/>
  <c r="P10" i="35"/>
  <c r="V8" i="32"/>
  <c r="Q8" i="32"/>
  <c r="J8" i="32"/>
  <c r="AD8" i="32"/>
  <c r="L8" i="32"/>
  <c r="F8" i="32"/>
  <c r="Z8" i="32"/>
  <c r="M8" i="32"/>
  <c r="W8" i="32"/>
  <c r="Y8" i="32"/>
  <c r="AB8" i="32"/>
  <c r="U8" i="32"/>
  <c r="K8" i="32"/>
  <c r="G8" i="32"/>
  <c r="S8" i="32"/>
  <c r="O8" i="32"/>
  <c r="AA8" i="32"/>
  <c r="H8" i="32"/>
  <c r="X8" i="32"/>
  <c r="T8" i="32"/>
  <c r="D8" i="32"/>
  <c r="P8" i="32"/>
  <c r="I8" i="32"/>
  <c r="AC8" i="32"/>
  <c r="E8" i="32"/>
  <c r="AE8" i="32"/>
  <c r="N8" i="32"/>
  <c r="R8" i="32"/>
  <c r="A13" i="31"/>
  <c r="B12" i="31"/>
  <c r="G9" i="34"/>
  <c r="F9" i="34"/>
  <c r="E9" i="34"/>
  <c r="W9" i="34"/>
  <c r="U9" i="34"/>
  <c r="AB9" i="34"/>
  <c r="Z9" i="34"/>
  <c r="V9" i="34"/>
  <c r="L9" i="34"/>
  <c r="I9" i="34"/>
  <c r="X9" i="34"/>
  <c r="J9" i="34"/>
  <c r="M9" i="34"/>
  <c r="AD9" i="34"/>
  <c r="Q9" i="34"/>
  <c r="N9" i="34"/>
  <c r="AE9" i="34"/>
  <c r="T9" i="34"/>
  <c r="Y9" i="34"/>
  <c r="K9" i="34"/>
  <c r="AC9" i="34"/>
  <c r="H9" i="34"/>
  <c r="P9" i="34"/>
  <c r="O9" i="34"/>
  <c r="S9" i="34"/>
  <c r="AA9" i="34"/>
  <c r="R9" i="34"/>
  <c r="B11" i="30"/>
  <c r="A12" i="30"/>
  <c r="B9" i="29"/>
  <c r="A10" i="29"/>
  <c r="N11" i="33"/>
  <c r="P11" i="33"/>
  <c r="U11" i="33"/>
  <c r="Q11" i="33"/>
  <c r="W11" i="33"/>
  <c r="I11" i="33"/>
  <c r="V11" i="33"/>
  <c r="M11" i="33"/>
  <c r="Z11" i="33"/>
  <c r="J11" i="33"/>
  <c r="G11" i="33"/>
  <c r="AE11" i="33"/>
  <c r="K11" i="33"/>
  <c r="H11" i="33"/>
  <c r="R11" i="33"/>
  <c r="O11" i="33"/>
  <c r="X11" i="33"/>
  <c r="T11" i="33"/>
  <c r="Y11" i="33"/>
  <c r="L11" i="33"/>
  <c r="AA11" i="33"/>
  <c r="S11" i="33"/>
  <c r="AB11" i="33"/>
  <c r="AD11" i="33"/>
  <c r="AC11" i="33"/>
  <c r="A10" i="32"/>
  <c r="B9" i="32"/>
  <c r="N11" i="31"/>
  <c r="X11" i="31"/>
  <c r="J11" i="31"/>
  <c r="AD11" i="31"/>
  <c r="L11" i="31"/>
  <c r="V11" i="31"/>
  <c r="W11" i="31"/>
  <c r="AE11" i="31"/>
  <c r="S11" i="31"/>
  <c r="I11" i="31"/>
  <c r="AC11" i="31"/>
  <c r="O11" i="31"/>
  <c r="U11" i="31"/>
  <c r="H11" i="31"/>
  <c r="AA11" i="31"/>
  <c r="T11" i="31"/>
  <c r="K11" i="31"/>
  <c r="R11" i="31"/>
  <c r="Z11" i="31"/>
  <c r="G11" i="31"/>
  <c r="Y11" i="31"/>
  <c r="P11" i="31"/>
  <c r="Q11" i="31"/>
  <c r="M11" i="31"/>
  <c r="AB11" i="31"/>
  <c r="B10" i="34"/>
  <c r="A11" i="34"/>
  <c r="A13" i="33"/>
  <c r="B12" i="33"/>
  <c r="R10" i="30"/>
  <c r="K10" i="30"/>
  <c r="F10" i="30"/>
  <c r="V10" i="30"/>
  <c r="T10" i="30"/>
  <c r="W10" i="30"/>
  <c r="M10" i="30"/>
  <c r="I10" i="30"/>
  <c r="S10" i="30"/>
  <c r="G10" i="30"/>
  <c r="O10" i="30"/>
  <c r="AC10" i="30"/>
  <c r="X10" i="30"/>
  <c r="AE10" i="30"/>
  <c r="N10" i="30"/>
  <c r="L10" i="30"/>
  <c r="AA10" i="30"/>
  <c r="H10" i="30"/>
  <c r="AB10" i="30"/>
  <c r="Z10" i="30"/>
  <c r="Q10" i="30"/>
  <c r="J10" i="30"/>
  <c r="U10" i="30"/>
  <c r="P10" i="30"/>
  <c r="Y10" i="30"/>
  <c r="AD10" i="30"/>
  <c r="B11" i="35"/>
  <c r="A12" i="35"/>
  <c r="L8" i="29"/>
  <c r="I8" i="29"/>
  <c r="J8" i="29"/>
  <c r="D8" i="29"/>
  <c r="R8" i="29"/>
  <c r="S8" i="29"/>
  <c r="N8" i="29"/>
  <c r="F8" i="29"/>
  <c r="H8" i="29"/>
  <c r="E8" i="29"/>
  <c r="P8" i="29"/>
  <c r="K8" i="29"/>
  <c r="G8" i="29"/>
  <c r="O8" i="29"/>
  <c r="Q8" i="29"/>
  <c r="M8" i="29"/>
  <c r="C8" i="29"/>
  <c r="I9" i="28"/>
  <c r="Q9" i="28"/>
  <c r="H9" i="28"/>
  <c r="AE9" i="28"/>
  <c r="L9" i="28"/>
  <c r="V9" i="28"/>
  <c r="Z9" i="28"/>
  <c r="W9" i="28"/>
  <c r="R9" i="28"/>
  <c r="N9" i="28"/>
  <c r="O9" i="28"/>
  <c r="P9" i="28"/>
  <c r="K9" i="28"/>
  <c r="J9" i="28"/>
  <c r="AA9" i="28"/>
  <c r="G9" i="28"/>
  <c r="AB9" i="28"/>
  <c r="AD9" i="28"/>
  <c r="AC9" i="28"/>
  <c r="S9" i="28"/>
  <c r="M9" i="28"/>
  <c r="Y9" i="28"/>
  <c r="T9" i="28"/>
  <c r="U9" i="28"/>
  <c r="F9" i="28"/>
  <c r="X9" i="28"/>
  <c r="A11" i="28"/>
  <c r="B10" i="28"/>
  <c r="E8" i="37"/>
  <c r="Y8" i="37"/>
  <c r="P8" i="37"/>
  <c r="S8" i="37"/>
  <c r="K8" i="37"/>
  <c r="F8" i="37"/>
  <c r="N8" i="37"/>
  <c r="U8" i="37"/>
  <c r="R8" i="37"/>
  <c r="I8" i="37"/>
  <c r="T8" i="37"/>
  <c r="O8" i="37"/>
  <c r="G8" i="37"/>
  <c r="AB8" i="37"/>
  <c r="Z8" i="37"/>
  <c r="H8" i="37"/>
  <c r="W8" i="37"/>
  <c r="AC8" i="37"/>
  <c r="Q8" i="37"/>
  <c r="AE8" i="37"/>
  <c r="AD8" i="37"/>
  <c r="X8" i="37"/>
  <c r="V8" i="37"/>
  <c r="D8" i="37"/>
  <c r="L8" i="37"/>
  <c r="J8" i="37"/>
  <c r="AA8" i="37"/>
  <c r="M8" i="37"/>
  <c r="U12" i="36"/>
  <c r="L12" i="36"/>
  <c r="Q12" i="36"/>
  <c r="AD12" i="36"/>
  <c r="P12" i="36"/>
  <c r="Z12" i="36"/>
  <c r="J12" i="36"/>
  <c r="AA12" i="36"/>
  <c r="AC12" i="36"/>
  <c r="X12" i="36"/>
  <c r="AB12" i="36"/>
  <c r="R12" i="36"/>
  <c r="V12" i="36"/>
  <c r="W12" i="36"/>
  <c r="M12" i="36"/>
  <c r="Y12" i="36"/>
  <c r="I12" i="36"/>
  <c r="T12" i="36"/>
  <c r="K12" i="36"/>
  <c r="S12" i="36"/>
  <c r="O12" i="36"/>
  <c r="AE12" i="36"/>
  <c r="N12" i="36"/>
  <c r="H12" i="36"/>
  <c r="B13" i="36"/>
  <c r="A14" i="36"/>
  <c r="A10" i="37"/>
  <c r="B9" i="37"/>
  <c r="Q9" i="38"/>
  <c r="M9" i="38"/>
  <c r="I9" i="38"/>
  <c r="E9" i="38"/>
  <c r="P9" i="38"/>
  <c r="L9" i="38"/>
  <c r="H9" i="38"/>
  <c r="D9" i="38"/>
  <c r="O9" i="38"/>
  <c r="G9" i="38"/>
  <c r="S9" i="38"/>
  <c r="K9" i="38"/>
  <c r="C9" i="38"/>
  <c r="J9" i="38"/>
  <c r="F9" i="38"/>
  <c r="N9" i="38"/>
  <c r="R9" i="38"/>
  <c r="B10" i="38"/>
  <c r="A11" i="38"/>
  <c r="A13" i="35" l="1"/>
  <c r="B12" i="35"/>
  <c r="B10" i="29"/>
  <c r="A11" i="29"/>
  <c r="G10" i="34"/>
  <c r="I10" i="34"/>
  <c r="U10" i="34"/>
  <c r="H10" i="34"/>
  <c r="Q10" i="34"/>
  <c r="Y10" i="34"/>
  <c r="J10" i="34"/>
  <c r="O10" i="34"/>
  <c r="S10" i="34"/>
  <c r="N10" i="34"/>
  <c r="V10" i="34"/>
  <c r="AA10" i="34"/>
  <c r="P10" i="34"/>
  <c r="AC10" i="34"/>
  <c r="M10" i="34"/>
  <c r="F10" i="34"/>
  <c r="AE10" i="34"/>
  <c r="W10" i="34"/>
  <c r="AD10" i="34"/>
  <c r="K10" i="34"/>
  <c r="Z10" i="34"/>
  <c r="AB10" i="34"/>
  <c r="L10" i="34"/>
  <c r="T10" i="34"/>
  <c r="R10" i="34"/>
  <c r="X10" i="34"/>
  <c r="Z11" i="30"/>
  <c r="T11" i="30"/>
  <c r="O11" i="30"/>
  <c r="N11" i="30"/>
  <c r="AE11" i="30"/>
  <c r="W11" i="30"/>
  <c r="U11" i="30"/>
  <c r="AB11" i="30"/>
  <c r="P11" i="30"/>
  <c r="K11" i="30"/>
  <c r="L11" i="30"/>
  <c r="R11" i="30"/>
  <c r="S11" i="30"/>
  <c r="Q11" i="30"/>
  <c r="H11" i="30"/>
  <c r="X11" i="30"/>
  <c r="I11" i="30"/>
  <c r="M11" i="30"/>
  <c r="J11" i="30"/>
  <c r="V11" i="30"/>
  <c r="AD11" i="30"/>
  <c r="Y11" i="30"/>
  <c r="AC11" i="30"/>
  <c r="AA11" i="30"/>
  <c r="G11" i="30"/>
  <c r="Z12" i="31"/>
  <c r="AC12" i="31"/>
  <c r="P12" i="31"/>
  <c r="AA12" i="31"/>
  <c r="Y12" i="31"/>
  <c r="Q12" i="31"/>
  <c r="W12" i="31"/>
  <c r="N12" i="31"/>
  <c r="L12" i="31"/>
  <c r="J12" i="31"/>
  <c r="S12" i="31"/>
  <c r="AE12" i="31"/>
  <c r="AD12" i="31"/>
  <c r="V12" i="31"/>
  <c r="I12" i="31"/>
  <c r="AB12" i="31"/>
  <c r="T12" i="31"/>
  <c r="H12" i="31"/>
  <c r="K12" i="31"/>
  <c r="R12" i="31"/>
  <c r="O12" i="31"/>
  <c r="X12" i="31"/>
  <c r="U12" i="31"/>
  <c r="M12" i="31"/>
  <c r="AE11" i="35"/>
  <c r="G11" i="35"/>
  <c r="V11" i="35"/>
  <c r="W11" i="35"/>
  <c r="O11" i="35"/>
  <c r="I11" i="35"/>
  <c r="N11" i="35"/>
  <c r="AD11" i="35"/>
  <c r="Y11" i="35"/>
  <c r="L11" i="35"/>
  <c r="P11" i="35"/>
  <c r="AA11" i="35"/>
  <c r="T11" i="35"/>
  <c r="U11" i="35"/>
  <c r="X11" i="35"/>
  <c r="J11" i="35"/>
  <c r="Q11" i="35"/>
  <c r="AB11" i="35"/>
  <c r="R11" i="35"/>
  <c r="K11" i="35"/>
  <c r="H11" i="35"/>
  <c r="S11" i="35"/>
  <c r="AC11" i="35"/>
  <c r="M11" i="35"/>
  <c r="Z11" i="35"/>
  <c r="A14" i="33"/>
  <c r="B13" i="33"/>
  <c r="U9" i="32"/>
  <c r="AD9" i="32"/>
  <c r="Y9" i="32"/>
  <c r="G9" i="32"/>
  <c r="I9" i="32"/>
  <c r="AE9" i="32"/>
  <c r="T9" i="32"/>
  <c r="P9" i="32"/>
  <c r="AA9" i="32"/>
  <c r="L9" i="32"/>
  <c r="H9" i="32"/>
  <c r="Q9" i="32"/>
  <c r="K9" i="32"/>
  <c r="O9" i="32"/>
  <c r="X9" i="32"/>
  <c r="F9" i="32"/>
  <c r="W9" i="32"/>
  <c r="Z9" i="32"/>
  <c r="J9" i="32"/>
  <c r="R9" i="32"/>
  <c r="S9" i="32"/>
  <c r="AC9" i="32"/>
  <c r="AB9" i="32"/>
  <c r="M9" i="32"/>
  <c r="N9" i="32"/>
  <c r="V9" i="32"/>
  <c r="E9" i="32"/>
  <c r="L9" i="29"/>
  <c r="M9" i="29"/>
  <c r="G9" i="29"/>
  <c r="H9" i="29"/>
  <c r="F9" i="29"/>
  <c r="J9" i="29"/>
  <c r="O9" i="29"/>
  <c r="N9" i="29"/>
  <c r="E9" i="29"/>
  <c r="D9" i="29"/>
  <c r="K9" i="29"/>
  <c r="S9" i="29"/>
  <c r="C9" i="29"/>
  <c r="P9" i="29"/>
  <c r="Q9" i="29"/>
  <c r="I9" i="29"/>
  <c r="R9" i="29"/>
  <c r="AC12" i="33"/>
  <c r="X12" i="33"/>
  <c r="Y12" i="33"/>
  <c r="J12" i="33"/>
  <c r="H12" i="33"/>
  <c r="M12" i="33"/>
  <c r="U12" i="33"/>
  <c r="Q12" i="33"/>
  <c r="I12" i="33"/>
  <c r="N12" i="33"/>
  <c r="S12" i="33"/>
  <c r="R12" i="33"/>
  <c r="Z12" i="33"/>
  <c r="W12" i="33"/>
  <c r="AE12" i="33"/>
  <c r="AA12" i="33"/>
  <c r="O12" i="33"/>
  <c r="L12" i="33"/>
  <c r="P12" i="33"/>
  <c r="AB12" i="33"/>
  <c r="V12" i="33"/>
  <c r="AD12" i="33"/>
  <c r="K12" i="33"/>
  <c r="T12" i="33"/>
  <c r="A14" i="31"/>
  <c r="B13" i="31"/>
  <c r="B11" i="34"/>
  <c r="A12" i="34"/>
  <c r="B10" i="32"/>
  <c r="A11" i="32"/>
  <c r="A13" i="30"/>
  <c r="B12" i="30"/>
  <c r="X9" i="37"/>
  <c r="U9" i="37"/>
  <c r="T9" i="37"/>
  <c r="K9" i="37"/>
  <c r="F9" i="37"/>
  <c r="Z9" i="37"/>
  <c r="O9" i="37"/>
  <c r="H9" i="37"/>
  <c r="E9" i="37"/>
  <c r="AA9" i="37"/>
  <c r="G9" i="37"/>
  <c r="AD9" i="37"/>
  <c r="Y9" i="37"/>
  <c r="AE9" i="37"/>
  <c r="P9" i="37"/>
  <c r="L9" i="37"/>
  <c r="R9" i="37"/>
  <c r="I9" i="37"/>
  <c r="M9" i="37"/>
  <c r="W9" i="37"/>
  <c r="J9" i="37"/>
  <c r="V9" i="37"/>
  <c r="AC9" i="37"/>
  <c r="N9" i="37"/>
  <c r="S9" i="37"/>
  <c r="Q9" i="37"/>
  <c r="AB9" i="37"/>
  <c r="B10" i="37"/>
  <c r="A11" i="37"/>
  <c r="T10" i="28"/>
  <c r="AA10" i="28"/>
  <c r="G10" i="28"/>
  <c r="X10" i="28"/>
  <c r="Z10" i="28"/>
  <c r="Y10" i="28"/>
  <c r="K10" i="28"/>
  <c r="I10" i="28"/>
  <c r="V10" i="28"/>
  <c r="N10" i="28"/>
  <c r="Q10" i="28"/>
  <c r="U10" i="28"/>
  <c r="AE10" i="28"/>
  <c r="M10" i="28"/>
  <c r="AC10" i="28"/>
  <c r="W10" i="28"/>
  <c r="AD10" i="28"/>
  <c r="AB10" i="28"/>
  <c r="O10" i="28"/>
  <c r="P10" i="28"/>
  <c r="L10" i="28"/>
  <c r="R10" i="28"/>
  <c r="H10" i="28"/>
  <c r="J10" i="28"/>
  <c r="S10" i="28"/>
  <c r="B14" i="36"/>
  <c r="A15" i="36"/>
  <c r="M13" i="36"/>
  <c r="T13" i="36"/>
  <c r="X13" i="36"/>
  <c r="AC13" i="36"/>
  <c r="J13" i="36"/>
  <c r="Z13" i="36"/>
  <c r="S13" i="36"/>
  <c r="R13" i="36"/>
  <c r="Y13" i="36"/>
  <c r="U13" i="36"/>
  <c r="L13" i="36"/>
  <c r="O13" i="36"/>
  <c r="N13" i="36"/>
  <c r="Q13" i="36"/>
  <c r="AD13" i="36"/>
  <c r="I13" i="36"/>
  <c r="AE13" i="36"/>
  <c r="W13" i="36"/>
  <c r="AB13" i="36"/>
  <c r="P13" i="36"/>
  <c r="K13" i="36"/>
  <c r="V13" i="36"/>
  <c r="AA13" i="36"/>
  <c r="A12" i="28"/>
  <c r="B11" i="28"/>
  <c r="S10" i="38"/>
  <c r="R10" i="38"/>
  <c r="N10" i="38"/>
  <c r="J10" i="38"/>
  <c r="F10" i="38"/>
  <c r="Q10" i="38"/>
  <c r="M10" i="38"/>
  <c r="I10" i="38"/>
  <c r="E10" i="38"/>
  <c r="L10" i="38"/>
  <c r="D10" i="38"/>
  <c r="P10" i="38"/>
  <c r="H10" i="38"/>
  <c r="O10" i="38"/>
  <c r="G10" i="38"/>
  <c r="K10" i="38"/>
  <c r="C10" i="38"/>
  <c r="A12" i="38"/>
  <c r="B11" i="38"/>
  <c r="B11" i="32" l="1"/>
  <c r="A12" i="32"/>
  <c r="T13" i="31"/>
  <c r="O13" i="31"/>
  <c r="AA13" i="31"/>
  <c r="Z13" i="31"/>
  <c r="AC13" i="31"/>
  <c r="R13" i="31"/>
  <c r="S13" i="31"/>
  <c r="AD13" i="31"/>
  <c r="W13" i="31"/>
  <c r="X13" i="31"/>
  <c r="P13" i="31"/>
  <c r="J13" i="31"/>
  <c r="L13" i="31"/>
  <c r="U13" i="31"/>
  <c r="Y13" i="31"/>
  <c r="K13" i="31"/>
  <c r="AE13" i="31"/>
  <c r="Q13" i="31"/>
  <c r="AB13" i="31"/>
  <c r="M13" i="31"/>
  <c r="N13" i="31"/>
  <c r="V13" i="31"/>
  <c r="I13" i="31"/>
  <c r="B11" i="29"/>
  <c r="A12" i="29"/>
  <c r="Q10" i="32"/>
  <c r="Z10" i="32"/>
  <c r="S10" i="32"/>
  <c r="L10" i="32"/>
  <c r="G10" i="32"/>
  <c r="K10" i="32"/>
  <c r="H10" i="32"/>
  <c r="V10" i="32"/>
  <c r="Y10" i="32"/>
  <c r="M10" i="32"/>
  <c r="P10" i="32"/>
  <c r="AA10" i="32"/>
  <c r="R10" i="32"/>
  <c r="J10" i="32"/>
  <c r="I10" i="32"/>
  <c r="AC10" i="32"/>
  <c r="W10" i="32"/>
  <c r="U10" i="32"/>
  <c r="F10" i="32"/>
  <c r="O10" i="32"/>
  <c r="X10" i="32"/>
  <c r="T10" i="32"/>
  <c r="AD10" i="32"/>
  <c r="N10" i="32"/>
  <c r="AE10" i="32"/>
  <c r="AB10" i="32"/>
  <c r="K10" i="29"/>
  <c r="P10" i="29"/>
  <c r="I10" i="29"/>
  <c r="E10" i="29"/>
  <c r="H10" i="29"/>
  <c r="D10" i="29"/>
  <c r="G10" i="29"/>
  <c r="N10" i="29"/>
  <c r="F10" i="29"/>
  <c r="J10" i="29"/>
  <c r="Q10" i="29"/>
  <c r="C10" i="29"/>
  <c r="M10" i="29"/>
  <c r="O10" i="29"/>
  <c r="L10" i="29"/>
  <c r="S10" i="29"/>
  <c r="R10" i="29"/>
  <c r="I12" i="30"/>
  <c r="V12" i="30"/>
  <c r="Z12" i="30"/>
  <c r="Y12" i="30"/>
  <c r="AA12" i="30"/>
  <c r="H12" i="30"/>
  <c r="AE12" i="30"/>
  <c r="AB12" i="30"/>
  <c r="X12" i="30"/>
  <c r="K12" i="30"/>
  <c r="N12" i="30"/>
  <c r="O12" i="30"/>
  <c r="AD12" i="30"/>
  <c r="AC12" i="30"/>
  <c r="U12" i="30"/>
  <c r="W12" i="30"/>
  <c r="L12" i="30"/>
  <c r="T12" i="30"/>
  <c r="M12" i="30"/>
  <c r="P12" i="30"/>
  <c r="J12" i="30"/>
  <c r="Q12" i="30"/>
  <c r="S12" i="30"/>
  <c r="R12" i="30"/>
  <c r="B12" i="34"/>
  <c r="A13" i="34"/>
  <c r="AD13" i="33"/>
  <c r="R13" i="33"/>
  <c r="AB13" i="33"/>
  <c r="M13" i="33"/>
  <c r="I13" i="33"/>
  <c r="T13" i="33"/>
  <c r="Z13" i="33"/>
  <c r="S13" i="33"/>
  <c r="U13" i="33"/>
  <c r="K13" i="33"/>
  <c r="AC13" i="33"/>
  <c r="W13" i="33"/>
  <c r="N13" i="33"/>
  <c r="J13" i="33"/>
  <c r="Q13" i="33"/>
  <c r="P13" i="33"/>
  <c r="Y13" i="33"/>
  <c r="X13" i="33"/>
  <c r="AA13" i="33"/>
  <c r="O13" i="33"/>
  <c r="L13" i="33"/>
  <c r="V13" i="33"/>
  <c r="AE13" i="33"/>
  <c r="W12" i="35"/>
  <c r="AA12" i="35"/>
  <c r="V12" i="35"/>
  <c r="T12" i="35"/>
  <c r="U12" i="35"/>
  <c r="L12" i="35"/>
  <c r="Y12" i="35"/>
  <c r="P12" i="35"/>
  <c r="M12" i="35"/>
  <c r="Z12" i="35"/>
  <c r="AC12" i="35"/>
  <c r="K12" i="35"/>
  <c r="H12" i="35"/>
  <c r="AD12" i="35"/>
  <c r="AB12" i="35"/>
  <c r="J12" i="35"/>
  <c r="X12" i="35"/>
  <c r="R12" i="35"/>
  <c r="O12" i="35"/>
  <c r="AE12" i="35"/>
  <c r="N12" i="35"/>
  <c r="I12" i="35"/>
  <c r="S12" i="35"/>
  <c r="Q12" i="35"/>
  <c r="A15" i="31"/>
  <c r="B14" i="31"/>
  <c r="B13" i="30"/>
  <c r="A14" i="30"/>
  <c r="M11" i="34"/>
  <c r="Q11" i="34"/>
  <c r="O11" i="34"/>
  <c r="Y11" i="34"/>
  <c r="G11" i="34"/>
  <c r="N11" i="34"/>
  <c r="AB11" i="34"/>
  <c r="K11" i="34"/>
  <c r="AE11" i="34"/>
  <c r="V11" i="34"/>
  <c r="L11" i="34"/>
  <c r="R11" i="34"/>
  <c r="AA11" i="34"/>
  <c r="AC11" i="34"/>
  <c r="P11" i="34"/>
  <c r="X11" i="34"/>
  <c r="I11" i="34"/>
  <c r="T11" i="34"/>
  <c r="H11" i="34"/>
  <c r="W11" i="34"/>
  <c r="U11" i="34"/>
  <c r="AD11" i="34"/>
  <c r="J11" i="34"/>
  <c r="S11" i="34"/>
  <c r="Z11" i="34"/>
  <c r="A15" i="33"/>
  <c r="B14" i="33"/>
  <c r="A14" i="35"/>
  <c r="B13" i="35"/>
  <c r="A16" i="36"/>
  <c r="B15" i="36"/>
  <c r="A13" i="28"/>
  <c r="B12" i="28"/>
  <c r="N14" i="36"/>
  <c r="M14" i="36"/>
  <c r="J14" i="36"/>
  <c r="AC14" i="36"/>
  <c r="L14" i="36"/>
  <c r="X14" i="36"/>
  <c r="Q14" i="36"/>
  <c r="Y14" i="36"/>
  <c r="S14" i="36"/>
  <c r="P14" i="36"/>
  <c r="O14" i="36"/>
  <c r="AE14" i="36"/>
  <c r="K14" i="36"/>
  <c r="R14" i="36"/>
  <c r="T14" i="36"/>
  <c r="AA14" i="36"/>
  <c r="AD14" i="36"/>
  <c r="W14" i="36"/>
  <c r="AB14" i="36"/>
  <c r="U14" i="36"/>
  <c r="V14" i="36"/>
  <c r="Z14" i="36"/>
  <c r="A12" i="37"/>
  <c r="B11" i="37"/>
  <c r="T10" i="37"/>
  <c r="I10" i="37"/>
  <c r="AE10" i="37"/>
  <c r="AA10" i="37"/>
  <c r="V10" i="37"/>
  <c r="N10" i="37"/>
  <c r="S10" i="37"/>
  <c r="Y10" i="37"/>
  <c r="P10" i="37"/>
  <c r="O10" i="37"/>
  <c r="Z10" i="37"/>
  <c r="R10" i="37"/>
  <c r="U10" i="37"/>
  <c r="L10" i="37"/>
  <c r="W10" i="37"/>
  <c r="F10" i="37"/>
  <c r="X10" i="37"/>
  <c r="K10" i="37"/>
  <c r="AC10" i="37"/>
  <c r="H10" i="37"/>
  <c r="M10" i="37"/>
  <c r="G10" i="37"/>
  <c r="Q10" i="37"/>
  <c r="AD10" i="37"/>
  <c r="AB10" i="37"/>
  <c r="J10" i="37"/>
  <c r="AB11" i="28"/>
  <c r="AC11" i="28"/>
  <c r="AE11" i="28"/>
  <c r="Z11" i="28"/>
  <c r="J11" i="28"/>
  <c r="I11" i="28"/>
  <c r="U11" i="28"/>
  <c r="W11" i="28"/>
  <c r="H11" i="28"/>
  <c r="S11" i="28"/>
  <c r="AD11" i="28"/>
  <c r="L11" i="28"/>
  <c r="Q11" i="28"/>
  <c r="K11" i="28"/>
  <c r="Y11" i="28"/>
  <c r="T11" i="28"/>
  <c r="X11" i="28"/>
  <c r="V11" i="28"/>
  <c r="O11" i="28"/>
  <c r="N11" i="28"/>
  <c r="AA11" i="28"/>
  <c r="M11" i="28"/>
  <c r="R11" i="28"/>
  <c r="P11" i="28"/>
  <c r="P11" i="38"/>
  <c r="L11" i="38"/>
  <c r="H11" i="38"/>
  <c r="D11" i="38"/>
  <c r="O11" i="38"/>
  <c r="J11" i="38"/>
  <c r="E11" i="38"/>
  <c r="S11" i="38"/>
  <c r="N11" i="38"/>
  <c r="I11" i="38"/>
  <c r="C11" i="38"/>
  <c r="M11" i="38"/>
  <c r="R11" i="38"/>
  <c r="G11" i="38"/>
  <c r="Q11" i="38"/>
  <c r="F11" i="38"/>
  <c r="K11" i="38"/>
  <c r="B12" i="38"/>
  <c r="A13" i="38"/>
  <c r="B14" i="35" l="1"/>
  <c r="A15" i="35"/>
  <c r="J12" i="34"/>
  <c r="R12" i="34"/>
  <c r="K12" i="34"/>
  <c r="V12" i="34"/>
  <c r="I12" i="34"/>
  <c r="AA12" i="34"/>
  <c r="O12" i="34"/>
  <c r="Q12" i="34"/>
  <c r="AD12" i="34"/>
  <c r="U12" i="34"/>
  <c r="L12" i="34"/>
  <c r="AB12" i="34"/>
  <c r="W12" i="34"/>
  <c r="Y12" i="34"/>
  <c r="P12" i="34"/>
  <c r="H12" i="34"/>
  <c r="N12" i="34"/>
  <c r="AE12" i="34"/>
  <c r="X12" i="34"/>
  <c r="AC12" i="34"/>
  <c r="M12" i="34"/>
  <c r="S12" i="34"/>
  <c r="T12" i="34"/>
  <c r="Z12" i="34"/>
  <c r="A13" i="29"/>
  <c r="B12" i="29"/>
  <c r="AB13" i="35"/>
  <c r="Q13" i="35"/>
  <c r="U13" i="35"/>
  <c r="AE13" i="35"/>
  <c r="I13" i="35"/>
  <c r="L13" i="35"/>
  <c r="K13" i="35"/>
  <c r="T13" i="35"/>
  <c r="AD13" i="35"/>
  <c r="Z13" i="35"/>
  <c r="N13" i="35"/>
  <c r="R13" i="35"/>
  <c r="V13" i="35"/>
  <c r="O13" i="35"/>
  <c r="Y13" i="35"/>
  <c r="AC13" i="35"/>
  <c r="J13" i="35"/>
  <c r="AA13" i="35"/>
  <c r="S13" i="35"/>
  <c r="P13" i="35"/>
  <c r="M13" i="35"/>
  <c r="X13" i="35"/>
  <c r="W13" i="35"/>
  <c r="A16" i="31"/>
  <c r="B15" i="31"/>
  <c r="B13" i="34"/>
  <c r="A14" i="34"/>
  <c r="A15" i="30"/>
  <c r="B14" i="30"/>
  <c r="Y14" i="33"/>
  <c r="N14" i="33"/>
  <c r="V14" i="33"/>
  <c r="AD14" i="33"/>
  <c r="Q14" i="33"/>
  <c r="AA14" i="33"/>
  <c r="R14" i="33"/>
  <c r="AC14" i="33"/>
  <c r="X14" i="33"/>
  <c r="W14" i="33"/>
  <c r="AB14" i="33"/>
  <c r="Z14" i="33"/>
  <c r="J14" i="33"/>
  <c r="AE14" i="33"/>
  <c r="U14" i="33"/>
  <c r="M14" i="33"/>
  <c r="P14" i="33"/>
  <c r="T14" i="33"/>
  <c r="O14" i="33"/>
  <c r="S14" i="33"/>
  <c r="L14" i="33"/>
  <c r="K14" i="33"/>
  <c r="AA13" i="30"/>
  <c r="R13" i="30"/>
  <c r="S13" i="30"/>
  <c r="Z13" i="30"/>
  <c r="AD13" i="30"/>
  <c r="AB13" i="30"/>
  <c r="AC13" i="30"/>
  <c r="J13" i="30"/>
  <c r="AE13" i="30"/>
  <c r="U13" i="30"/>
  <c r="T13" i="30"/>
  <c r="X13" i="30"/>
  <c r="V13" i="30"/>
  <c r="M13" i="30"/>
  <c r="K13" i="30"/>
  <c r="P13" i="30"/>
  <c r="O13" i="30"/>
  <c r="L13" i="30"/>
  <c r="I13" i="30"/>
  <c r="W13" i="30"/>
  <c r="Q13" i="30"/>
  <c r="N13" i="30"/>
  <c r="Y13" i="30"/>
  <c r="P11" i="29"/>
  <c r="D11" i="29"/>
  <c r="C11" i="29"/>
  <c r="H11" i="29"/>
  <c r="K11" i="29"/>
  <c r="R11" i="29"/>
  <c r="S11" i="29"/>
  <c r="G11" i="29"/>
  <c r="O11" i="29"/>
  <c r="N11" i="29"/>
  <c r="J11" i="29"/>
  <c r="E11" i="29"/>
  <c r="I11" i="29"/>
  <c r="F11" i="29"/>
  <c r="Q11" i="29"/>
  <c r="L11" i="29"/>
  <c r="M11" i="29"/>
  <c r="A13" i="32"/>
  <c r="B12" i="32"/>
  <c r="B15" i="33"/>
  <c r="A16" i="33"/>
  <c r="N14" i="31"/>
  <c r="Q14" i="31"/>
  <c r="AB14" i="31"/>
  <c r="J14" i="31"/>
  <c r="U14" i="31"/>
  <c r="W14" i="31"/>
  <c r="V14" i="31"/>
  <c r="AC14" i="31"/>
  <c r="AE14" i="31"/>
  <c r="AA14" i="31"/>
  <c r="X14" i="31"/>
  <c r="T14" i="31"/>
  <c r="O14" i="31"/>
  <c r="K14" i="31"/>
  <c r="Y14" i="31"/>
  <c r="AD14" i="31"/>
  <c r="M14" i="31"/>
  <c r="R14" i="31"/>
  <c r="L14" i="31"/>
  <c r="Z14" i="31"/>
  <c r="S14" i="31"/>
  <c r="P14" i="31"/>
  <c r="K11" i="32"/>
  <c r="N11" i="32"/>
  <c r="I11" i="32"/>
  <c r="V11" i="32"/>
  <c r="P11" i="32"/>
  <c r="T11" i="32"/>
  <c r="Y11" i="32"/>
  <c r="AE11" i="32"/>
  <c r="AC11" i="32"/>
  <c r="Q11" i="32"/>
  <c r="L11" i="32"/>
  <c r="AD11" i="32"/>
  <c r="M11" i="32"/>
  <c r="AA11" i="32"/>
  <c r="X11" i="32"/>
  <c r="H11" i="32"/>
  <c r="Z11" i="32"/>
  <c r="R11" i="32"/>
  <c r="O11" i="32"/>
  <c r="W11" i="32"/>
  <c r="G11" i="32"/>
  <c r="AB11" i="32"/>
  <c r="J11" i="32"/>
  <c r="S11" i="32"/>
  <c r="U11" i="32"/>
  <c r="W12" i="28"/>
  <c r="O12" i="28"/>
  <c r="K12" i="28"/>
  <c r="N12" i="28"/>
  <c r="M12" i="28"/>
  <c r="AB12" i="28"/>
  <c r="S12" i="28"/>
  <c r="I12" i="28"/>
  <c r="AD12" i="28"/>
  <c r="V12" i="28"/>
  <c r="AC12" i="28"/>
  <c r="L12" i="28"/>
  <c r="R12" i="28"/>
  <c r="P12" i="28"/>
  <c r="AE12" i="28"/>
  <c r="AA12" i="28"/>
  <c r="Y12" i="28"/>
  <c r="Q12" i="28"/>
  <c r="U12" i="28"/>
  <c r="X12" i="28"/>
  <c r="J12" i="28"/>
  <c r="T12" i="28"/>
  <c r="Z12" i="28"/>
  <c r="A13" i="37"/>
  <c r="B12" i="37"/>
  <c r="A17" i="36"/>
  <c r="B16" i="36"/>
  <c r="L11" i="37"/>
  <c r="Q11" i="37"/>
  <c r="AD11" i="37"/>
  <c r="S11" i="37"/>
  <c r="U11" i="37"/>
  <c r="AB11" i="37"/>
  <c r="AC11" i="37"/>
  <c r="M11" i="37"/>
  <c r="T11" i="37"/>
  <c r="J11" i="37"/>
  <c r="X11" i="37"/>
  <c r="W11" i="37"/>
  <c r="Z11" i="37"/>
  <c r="R11" i="37"/>
  <c r="V11" i="37"/>
  <c r="AA11" i="37"/>
  <c r="O11" i="37"/>
  <c r="G11" i="37"/>
  <c r="N11" i="37"/>
  <c r="Y11" i="37"/>
  <c r="P11" i="37"/>
  <c r="H11" i="37"/>
  <c r="I11" i="37"/>
  <c r="AE11" i="37"/>
  <c r="K11" i="37"/>
  <c r="B13" i="28"/>
  <c r="A14" i="28"/>
  <c r="U15" i="36"/>
  <c r="T15" i="36"/>
  <c r="N15" i="36"/>
  <c r="L15" i="36"/>
  <c r="AC15" i="36"/>
  <c r="AE15" i="36"/>
  <c r="P15" i="36"/>
  <c r="V15" i="36"/>
  <c r="AD15" i="36"/>
  <c r="AA15" i="36"/>
  <c r="M15" i="36"/>
  <c r="Q15" i="36"/>
  <c r="K15" i="36"/>
  <c r="Z15" i="36"/>
  <c r="AB15" i="36"/>
  <c r="W15" i="36"/>
  <c r="Y15" i="36"/>
  <c r="R15" i="36"/>
  <c r="S15" i="36"/>
  <c r="X15" i="36"/>
  <c r="O15" i="36"/>
  <c r="Q12" i="38"/>
  <c r="M12" i="38"/>
  <c r="I12" i="38"/>
  <c r="E12" i="38"/>
  <c r="R12" i="38"/>
  <c r="L12" i="38"/>
  <c r="G12" i="38"/>
  <c r="P12" i="38"/>
  <c r="K12" i="38"/>
  <c r="F12" i="38"/>
  <c r="O12" i="38"/>
  <c r="D12" i="38"/>
  <c r="J12" i="38"/>
  <c r="S12" i="38"/>
  <c r="H12" i="38"/>
  <c r="N12" i="38"/>
  <c r="C12" i="38"/>
  <c r="B13" i="38"/>
  <c r="A14" i="38"/>
  <c r="B16" i="33" l="1"/>
  <c r="A17" i="33"/>
  <c r="B14" i="34"/>
  <c r="A15" i="34"/>
  <c r="A14" i="29"/>
  <c r="B13" i="29"/>
  <c r="B13" i="32"/>
  <c r="A14" i="32"/>
  <c r="A16" i="30"/>
  <c r="B15" i="30"/>
  <c r="B16" i="31"/>
  <c r="A17" i="31"/>
  <c r="I12" i="29"/>
  <c r="E12" i="29"/>
  <c r="C12" i="29"/>
  <c r="L12" i="29"/>
  <c r="Q12" i="29"/>
  <c r="J12" i="29"/>
  <c r="N12" i="29"/>
  <c r="O12" i="29"/>
  <c r="D12" i="29"/>
  <c r="G12" i="29"/>
  <c r="M12" i="29"/>
  <c r="K12" i="29"/>
  <c r="F12" i="29"/>
  <c r="R12" i="29"/>
  <c r="S12" i="29"/>
  <c r="H12" i="29"/>
  <c r="P12" i="29"/>
  <c r="U15" i="33"/>
  <c r="V15" i="33"/>
  <c r="R15" i="33"/>
  <c r="L15" i="33"/>
  <c r="P15" i="33"/>
  <c r="M15" i="33"/>
  <c r="AD15" i="33"/>
  <c r="AA15" i="33"/>
  <c r="AE15" i="33"/>
  <c r="AC15" i="33"/>
  <c r="Y15" i="33"/>
  <c r="T15" i="33"/>
  <c r="O15" i="33"/>
  <c r="Z15" i="33"/>
  <c r="W15" i="33"/>
  <c r="AB15" i="33"/>
  <c r="S15" i="33"/>
  <c r="K15" i="33"/>
  <c r="N15" i="33"/>
  <c r="Q15" i="33"/>
  <c r="X15" i="33"/>
  <c r="K13" i="34"/>
  <c r="AC13" i="34"/>
  <c r="Q13" i="34"/>
  <c r="N13" i="34"/>
  <c r="W13" i="34"/>
  <c r="V13" i="34"/>
  <c r="R13" i="34"/>
  <c r="U13" i="34"/>
  <c r="L13" i="34"/>
  <c r="AE13" i="34"/>
  <c r="P13" i="34"/>
  <c r="I13" i="34"/>
  <c r="AD13" i="34"/>
  <c r="M13" i="34"/>
  <c r="S13" i="34"/>
  <c r="AB13" i="34"/>
  <c r="X13" i="34"/>
  <c r="T13" i="34"/>
  <c r="J13" i="34"/>
  <c r="Z13" i="34"/>
  <c r="AA13" i="34"/>
  <c r="O13" i="34"/>
  <c r="Y13" i="34"/>
  <c r="B15" i="35"/>
  <c r="A16" i="35"/>
  <c r="W12" i="32"/>
  <c r="AB12" i="32"/>
  <c r="P12" i="32"/>
  <c r="Y12" i="32"/>
  <c r="AC12" i="32"/>
  <c r="V12" i="32"/>
  <c r="Z12" i="32"/>
  <c r="J12" i="32"/>
  <c r="N12" i="32"/>
  <c r="S12" i="32"/>
  <c r="M12" i="32"/>
  <c r="R12" i="32"/>
  <c r="AD12" i="32"/>
  <c r="X12" i="32"/>
  <c r="Q12" i="32"/>
  <c r="O12" i="32"/>
  <c r="U12" i="32"/>
  <c r="K12" i="32"/>
  <c r="AE12" i="32"/>
  <c r="H12" i="32"/>
  <c r="T12" i="32"/>
  <c r="AA12" i="32"/>
  <c r="I12" i="32"/>
  <c r="L12" i="32"/>
  <c r="AB14" i="30"/>
  <c r="W14" i="30"/>
  <c r="M14" i="30"/>
  <c r="J14" i="30"/>
  <c r="S14" i="30"/>
  <c r="X14" i="30"/>
  <c r="U14" i="30"/>
  <c r="R14" i="30"/>
  <c r="K14" i="30"/>
  <c r="V14" i="30"/>
  <c r="AC14" i="30"/>
  <c r="O14" i="30"/>
  <c r="AE14" i="30"/>
  <c r="Y14" i="30"/>
  <c r="L14" i="30"/>
  <c r="AD14" i="30"/>
  <c r="P14" i="30"/>
  <c r="N14" i="30"/>
  <c r="T14" i="30"/>
  <c r="Q14" i="30"/>
  <c r="AA14" i="30"/>
  <c r="Z14" i="30"/>
  <c r="Q15" i="31"/>
  <c r="T15" i="31"/>
  <c r="N15" i="31"/>
  <c r="K15" i="31"/>
  <c r="AB15" i="31"/>
  <c r="O15" i="31"/>
  <c r="M15" i="31"/>
  <c r="V15" i="31"/>
  <c r="W15" i="31"/>
  <c r="U15" i="31"/>
  <c r="Y15" i="31"/>
  <c r="S15" i="31"/>
  <c r="AC15" i="31"/>
  <c r="L15" i="31"/>
  <c r="R15" i="31"/>
  <c r="AE15" i="31"/>
  <c r="X15" i="31"/>
  <c r="P15" i="31"/>
  <c r="AA15" i="31"/>
  <c r="AD15" i="31"/>
  <c r="Z15" i="31"/>
  <c r="T14" i="35"/>
  <c r="O14" i="35"/>
  <c r="J14" i="35"/>
  <c r="P14" i="35"/>
  <c r="Q14" i="35"/>
  <c r="AA14" i="35"/>
  <c r="Z14" i="35"/>
  <c r="U14" i="35"/>
  <c r="M14" i="35"/>
  <c r="W14" i="35"/>
  <c r="S14" i="35"/>
  <c r="L14" i="35"/>
  <c r="Y14" i="35"/>
  <c r="AE14" i="35"/>
  <c r="K14" i="35"/>
  <c r="AC14" i="35"/>
  <c r="X14" i="35"/>
  <c r="R14" i="35"/>
  <c r="AB14" i="35"/>
  <c r="AD14" i="35"/>
  <c r="N14" i="35"/>
  <c r="V14" i="35"/>
  <c r="AA16" i="36"/>
  <c r="L16" i="36"/>
  <c r="N16" i="36"/>
  <c r="O16" i="36"/>
  <c r="V16" i="36"/>
  <c r="R16" i="36"/>
  <c r="X16" i="36"/>
  <c r="Q16" i="36"/>
  <c r="P16" i="36"/>
  <c r="T16" i="36"/>
  <c r="U16" i="36"/>
  <c r="Y16" i="36"/>
  <c r="AC16" i="36"/>
  <c r="AB16" i="36"/>
  <c r="Z16" i="36"/>
  <c r="S16" i="36"/>
  <c r="M16" i="36"/>
  <c r="W16" i="36"/>
  <c r="AE16" i="36"/>
  <c r="AD16" i="36"/>
  <c r="A15" i="28"/>
  <c r="B14" i="28"/>
  <c r="B17" i="36"/>
  <c r="A18" i="36"/>
  <c r="L13" i="28"/>
  <c r="O13" i="28"/>
  <c r="AC13" i="28"/>
  <c r="K13" i="28"/>
  <c r="J13" i="28"/>
  <c r="N13" i="28"/>
  <c r="M13" i="28"/>
  <c r="W13" i="28"/>
  <c r="R13" i="28"/>
  <c r="S13" i="28"/>
  <c r="Q13" i="28"/>
  <c r="AE13" i="28"/>
  <c r="P13" i="28"/>
  <c r="Z13" i="28"/>
  <c r="Y13" i="28"/>
  <c r="AB13" i="28"/>
  <c r="T13" i="28"/>
  <c r="AA13" i="28"/>
  <c r="U13" i="28"/>
  <c r="X13" i="28"/>
  <c r="AD13" i="28"/>
  <c r="V13" i="28"/>
  <c r="Q12" i="37"/>
  <c r="S12" i="37"/>
  <c r="H12" i="37"/>
  <c r="V12" i="37"/>
  <c r="U12" i="37"/>
  <c r="P12" i="37"/>
  <c r="AA12" i="37"/>
  <c r="N12" i="37"/>
  <c r="AC12" i="37"/>
  <c r="T12" i="37"/>
  <c r="X12" i="37"/>
  <c r="Y12" i="37"/>
  <c r="I12" i="37"/>
  <c r="AE12" i="37"/>
  <c r="W12" i="37"/>
  <c r="AB12" i="37"/>
  <c r="K12" i="37"/>
  <c r="L12" i="37"/>
  <c r="R12" i="37"/>
  <c r="Z12" i="37"/>
  <c r="AD12" i="37"/>
  <c r="M12" i="37"/>
  <c r="O12" i="37"/>
  <c r="J12" i="37"/>
  <c r="A14" i="37"/>
  <c r="B13" i="37"/>
  <c r="R13" i="38"/>
  <c r="N13" i="38"/>
  <c r="J13" i="38"/>
  <c r="F13" i="38"/>
  <c r="O13" i="38"/>
  <c r="I13" i="38"/>
  <c r="D13" i="38"/>
  <c r="S13" i="38"/>
  <c r="M13" i="38"/>
  <c r="H13" i="38"/>
  <c r="C13" i="38"/>
  <c r="Q13" i="38"/>
  <c r="G13" i="38"/>
  <c r="P13" i="38"/>
  <c r="E13" i="38"/>
  <c r="L13" i="38"/>
  <c r="K13" i="38"/>
  <c r="A15" i="38"/>
  <c r="B14" i="38"/>
  <c r="O13" i="32" l="1"/>
  <c r="J13" i="32"/>
  <c r="M13" i="32"/>
  <c r="V13" i="32"/>
  <c r="I13" i="32"/>
  <c r="P13" i="32"/>
  <c r="AC13" i="32"/>
  <c r="Y13" i="32"/>
  <c r="AD13" i="32"/>
  <c r="AE13" i="32"/>
  <c r="N13" i="32"/>
  <c r="X13" i="32"/>
  <c r="Q13" i="32"/>
  <c r="AB13" i="32"/>
  <c r="R13" i="32"/>
  <c r="T13" i="32"/>
  <c r="K13" i="32"/>
  <c r="W13" i="32"/>
  <c r="Z13" i="32"/>
  <c r="L13" i="32"/>
  <c r="AA13" i="32"/>
  <c r="S13" i="32"/>
  <c r="U13" i="32"/>
  <c r="B17" i="31"/>
  <c r="A18" i="31"/>
  <c r="B14" i="32"/>
  <c r="A15" i="32"/>
  <c r="B15" i="34"/>
  <c r="A16" i="34"/>
  <c r="O16" i="31"/>
  <c r="L16" i="31"/>
  <c r="M16" i="31"/>
  <c r="Z16" i="31"/>
  <c r="P16" i="31"/>
  <c r="AB16" i="31"/>
  <c r="X16" i="31"/>
  <c r="N16" i="31"/>
  <c r="Y16" i="31"/>
  <c r="U16" i="31"/>
  <c r="T16" i="31"/>
  <c r="R16" i="31"/>
  <c r="V16" i="31"/>
  <c r="AD16" i="31"/>
  <c r="AA16" i="31"/>
  <c r="S16" i="31"/>
  <c r="W16" i="31"/>
  <c r="Q16" i="31"/>
  <c r="AE16" i="31"/>
  <c r="AC16" i="31"/>
  <c r="AD15" i="35"/>
  <c r="N15" i="35"/>
  <c r="M15" i="35"/>
  <c r="AB15" i="35"/>
  <c r="U15" i="35"/>
  <c r="R15" i="35"/>
  <c r="W15" i="35"/>
  <c r="AC15" i="35"/>
  <c r="V15" i="35"/>
  <c r="X15" i="35"/>
  <c r="Z15" i="35"/>
  <c r="Y15" i="35"/>
  <c r="K15" i="35"/>
  <c r="P15" i="35"/>
  <c r="S15" i="35"/>
  <c r="AA15" i="35"/>
  <c r="O15" i="35"/>
  <c r="T15" i="35"/>
  <c r="Q15" i="35"/>
  <c r="AE15" i="35"/>
  <c r="L15" i="35"/>
  <c r="AD15" i="30"/>
  <c r="AE15" i="30"/>
  <c r="AA15" i="30"/>
  <c r="Z15" i="30"/>
  <c r="R15" i="30"/>
  <c r="V15" i="30"/>
  <c r="Y15" i="30"/>
  <c r="M15" i="30"/>
  <c r="W15" i="30"/>
  <c r="K15" i="30"/>
  <c r="P15" i="30"/>
  <c r="AC15" i="30"/>
  <c r="Q15" i="30"/>
  <c r="S15" i="30"/>
  <c r="X15" i="30"/>
  <c r="N15" i="30"/>
  <c r="U15" i="30"/>
  <c r="L15" i="30"/>
  <c r="AB15" i="30"/>
  <c r="T15" i="30"/>
  <c r="O15" i="30"/>
  <c r="J13" i="29"/>
  <c r="N13" i="29"/>
  <c r="G13" i="29"/>
  <c r="Q13" i="29"/>
  <c r="E13" i="29"/>
  <c r="C13" i="29"/>
  <c r="O13" i="29"/>
  <c r="P13" i="29"/>
  <c r="I13" i="29"/>
  <c r="R13" i="29"/>
  <c r="D13" i="29"/>
  <c r="L13" i="29"/>
  <c r="F13" i="29"/>
  <c r="H13" i="29"/>
  <c r="S13" i="29"/>
  <c r="M13" i="29"/>
  <c r="K13" i="29"/>
  <c r="A18" i="33"/>
  <c r="B17" i="33"/>
  <c r="A17" i="35"/>
  <c r="B16" i="35"/>
  <c r="U14" i="34"/>
  <c r="AC14" i="34"/>
  <c r="X14" i="34"/>
  <c r="R14" i="34"/>
  <c r="P14" i="34"/>
  <c r="V14" i="34"/>
  <c r="AD14" i="34"/>
  <c r="W14" i="34"/>
  <c r="J14" i="34"/>
  <c r="K14" i="34"/>
  <c r="T14" i="34"/>
  <c r="AB14" i="34"/>
  <c r="Z14" i="34"/>
  <c r="N14" i="34"/>
  <c r="S14" i="34"/>
  <c r="M14" i="34"/>
  <c r="Q14" i="34"/>
  <c r="Y14" i="34"/>
  <c r="AA14" i="34"/>
  <c r="O14" i="34"/>
  <c r="L14" i="34"/>
  <c r="AE14" i="34"/>
  <c r="A17" i="30"/>
  <c r="B16" i="30"/>
  <c r="A15" i="29"/>
  <c r="B14" i="29"/>
  <c r="AB16" i="33"/>
  <c r="T16" i="33"/>
  <c r="X16" i="33"/>
  <c r="AA16" i="33"/>
  <c r="M16" i="33"/>
  <c r="P16" i="33"/>
  <c r="Y16" i="33"/>
  <c r="AE16" i="33"/>
  <c r="Z16" i="33"/>
  <c r="O16" i="33"/>
  <c r="U16" i="33"/>
  <c r="L16" i="33"/>
  <c r="V16" i="33"/>
  <c r="AC16" i="33"/>
  <c r="AD16" i="33"/>
  <c r="S16" i="33"/>
  <c r="Q16" i="33"/>
  <c r="R16" i="33"/>
  <c r="N16" i="33"/>
  <c r="W16" i="33"/>
  <c r="V14" i="28"/>
  <c r="AE14" i="28"/>
  <c r="K14" i="28"/>
  <c r="Z14" i="28"/>
  <c r="R14" i="28"/>
  <c r="AC14" i="28"/>
  <c r="AA14" i="28"/>
  <c r="Q14" i="28"/>
  <c r="M14" i="28"/>
  <c r="W14" i="28"/>
  <c r="AB14" i="28"/>
  <c r="P14" i="28"/>
  <c r="O14" i="28"/>
  <c r="S14" i="28"/>
  <c r="U14" i="28"/>
  <c r="N14" i="28"/>
  <c r="X14" i="28"/>
  <c r="AD14" i="28"/>
  <c r="T14" i="28"/>
  <c r="L14" i="28"/>
  <c r="Y14" i="28"/>
  <c r="B18" i="36"/>
  <c r="A19" i="36"/>
  <c r="A16" i="28"/>
  <c r="B15" i="28"/>
  <c r="R13" i="37"/>
  <c r="AD13" i="37"/>
  <c r="X13" i="37"/>
  <c r="Y13" i="37"/>
  <c r="N13" i="37"/>
  <c r="Q13" i="37"/>
  <c r="L13" i="37"/>
  <c r="AC13" i="37"/>
  <c r="M13" i="37"/>
  <c r="Z13" i="37"/>
  <c r="AE13" i="37"/>
  <c r="U13" i="37"/>
  <c r="T13" i="37"/>
  <c r="W13" i="37"/>
  <c r="J13" i="37"/>
  <c r="P13" i="37"/>
  <c r="I13" i="37"/>
  <c r="K13" i="37"/>
  <c r="S13" i="37"/>
  <c r="V13" i="37"/>
  <c r="AA13" i="37"/>
  <c r="AB13" i="37"/>
  <c r="O13" i="37"/>
  <c r="Q17" i="36"/>
  <c r="AE17" i="36"/>
  <c r="S17" i="36"/>
  <c r="V17" i="36"/>
  <c r="R17" i="36"/>
  <c r="AC17" i="36"/>
  <c r="P17" i="36"/>
  <c r="O17" i="36"/>
  <c r="T17" i="36"/>
  <c r="AA17" i="36"/>
  <c r="Z17" i="36"/>
  <c r="Y17" i="36"/>
  <c r="AB17" i="36"/>
  <c r="M17" i="36"/>
  <c r="N17" i="36"/>
  <c r="U17" i="36"/>
  <c r="X17" i="36"/>
  <c r="AD17" i="36"/>
  <c r="W17" i="36"/>
  <c r="A15" i="37"/>
  <c r="B14" i="37"/>
  <c r="A16" i="38"/>
  <c r="B15" i="38"/>
  <c r="S14" i="38"/>
  <c r="O14" i="38"/>
  <c r="K14" i="38"/>
  <c r="G14" i="38"/>
  <c r="C14" i="38"/>
  <c r="Q14" i="38"/>
  <c r="L14" i="38"/>
  <c r="F14" i="38"/>
  <c r="P14" i="38"/>
  <c r="J14" i="38"/>
  <c r="E14" i="38"/>
  <c r="I14" i="38"/>
  <c r="R14" i="38"/>
  <c r="H14" i="38"/>
  <c r="N14" i="38"/>
  <c r="D14" i="38"/>
  <c r="M14" i="38"/>
  <c r="Y16" i="30" l="1"/>
  <c r="AC16" i="30"/>
  <c r="N16" i="30"/>
  <c r="S16" i="30"/>
  <c r="U16" i="30"/>
  <c r="O16" i="30"/>
  <c r="L16" i="30"/>
  <c r="R16" i="30"/>
  <c r="Q16" i="30"/>
  <c r="V16" i="30"/>
  <c r="M16" i="30"/>
  <c r="AB16" i="30"/>
  <c r="X16" i="30"/>
  <c r="W16" i="30"/>
  <c r="AD16" i="30"/>
  <c r="T16" i="30"/>
  <c r="AE16" i="30"/>
  <c r="AA16" i="30"/>
  <c r="P16" i="30"/>
  <c r="Z16" i="30"/>
  <c r="L16" i="35"/>
  <c r="Y16" i="35"/>
  <c r="V16" i="35"/>
  <c r="Z16" i="35"/>
  <c r="X16" i="35"/>
  <c r="AA16" i="35"/>
  <c r="T16" i="35"/>
  <c r="AB16" i="35"/>
  <c r="W16" i="35"/>
  <c r="S16" i="35"/>
  <c r="U16" i="35"/>
  <c r="Q16" i="35"/>
  <c r="P16" i="35"/>
  <c r="O16" i="35"/>
  <c r="M16" i="35"/>
  <c r="AD16" i="35"/>
  <c r="AC16" i="35"/>
  <c r="R16" i="35"/>
  <c r="AE16" i="35"/>
  <c r="N16" i="35"/>
  <c r="N15" i="34"/>
  <c r="K15" i="34"/>
  <c r="V15" i="34"/>
  <c r="X15" i="34"/>
  <c r="W15" i="34"/>
  <c r="M15" i="34"/>
  <c r="R15" i="34"/>
  <c r="Y15" i="34"/>
  <c r="AA15" i="34"/>
  <c r="U15" i="34"/>
  <c r="L15" i="34"/>
  <c r="AB15" i="34"/>
  <c r="AD15" i="34"/>
  <c r="Z15" i="34"/>
  <c r="Q15" i="34"/>
  <c r="T15" i="34"/>
  <c r="AE15" i="34"/>
  <c r="O15" i="34"/>
  <c r="S15" i="34"/>
  <c r="AC15" i="34"/>
  <c r="P15" i="34"/>
  <c r="Q17" i="31"/>
  <c r="O17" i="31"/>
  <c r="S17" i="31"/>
  <c r="AC17" i="31"/>
  <c r="W17" i="31"/>
  <c r="T17" i="31"/>
  <c r="Z17" i="31"/>
  <c r="R17" i="31"/>
  <c r="V17" i="31"/>
  <c r="AA17" i="31"/>
  <c r="AD17" i="31"/>
  <c r="AB17" i="31"/>
  <c r="U17" i="31"/>
  <c r="N17" i="31"/>
  <c r="AE17" i="31"/>
  <c r="P17" i="31"/>
  <c r="X17" i="31"/>
  <c r="Y17" i="31"/>
  <c r="M17" i="31"/>
  <c r="A18" i="30"/>
  <c r="B17" i="30"/>
  <c r="A18" i="35"/>
  <c r="B17" i="35"/>
  <c r="A16" i="32"/>
  <c r="B15" i="32"/>
  <c r="L14" i="29"/>
  <c r="P14" i="29"/>
  <c r="F14" i="29"/>
  <c r="Q14" i="29"/>
  <c r="J14" i="29"/>
  <c r="C14" i="29"/>
  <c r="R14" i="29"/>
  <c r="D14" i="29"/>
  <c r="S14" i="29"/>
  <c r="E14" i="29"/>
  <c r="I14" i="29"/>
  <c r="N14" i="29"/>
  <c r="M14" i="29"/>
  <c r="K14" i="29"/>
  <c r="G14" i="29"/>
  <c r="O14" i="29"/>
  <c r="H14" i="29"/>
  <c r="AB17" i="33"/>
  <c r="Q17" i="33"/>
  <c r="O17" i="33"/>
  <c r="N17" i="33"/>
  <c r="S17" i="33"/>
  <c r="AC17" i="33"/>
  <c r="AD17" i="33"/>
  <c r="X17" i="33"/>
  <c r="W17" i="33"/>
  <c r="R17" i="33"/>
  <c r="Y17" i="33"/>
  <c r="AA17" i="33"/>
  <c r="AE17" i="33"/>
  <c r="T17" i="33"/>
  <c r="P17" i="33"/>
  <c r="U17" i="33"/>
  <c r="Z17" i="33"/>
  <c r="M17" i="33"/>
  <c r="V17" i="33"/>
  <c r="W14" i="32"/>
  <c r="AC14" i="32"/>
  <c r="AA14" i="32"/>
  <c r="Z14" i="32"/>
  <c r="S14" i="32"/>
  <c r="R14" i="32"/>
  <c r="J14" i="32"/>
  <c r="AE14" i="32"/>
  <c r="AD14" i="32"/>
  <c r="Q14" i="32"/>
  <c r="P14" i="32"/>
  <c r="Y14" i="32"/>
  <c r="O14" i="32"/>
  <c r="L14" i="32"/>
  <c r="N14" i="32"/>
  <c r="V14" i="32"/>
  <c r="M14" i="32"/>
  <c r="X14" i="32"/>
  <c r="K14" i="32"/>
  <c r="T14" i="32"/>
  <c r="U14" i="32"/>
  <c r="AB14" i="32"/>
  <c r="B15" i="29"/>
  <c r="A16" i="29"/>
  <c r="B18" i="33"/>
  <c r="A19" i="33"/>
  <c r="A17" i="34"/>
  <c r="B16" i="34"/>
  <c r="B18" i="31"/>
  <c r="A19" i="31"/>
  <c r="Y14" i="37"/>
  <c r="AA14" i="37"/>
  <c r="M14" i="37"/>
  <c r="N14" i="37"/>
  <c r="T14" i="37"/>
  <c r="V14" i="37"/>
  <c r="AC14" i="37"/>
  <c r="AD14" i="37"/>
  <c r="O14" i="37"/>
  <c r="AB14" i="37"/>
  <c r="P14" i="37"/>
  <c r="U14" i="37"/>
  <c r="X14" i="37"/>
  <c r="AE14" i="37"/>
  <c r="W14" i="37"/>
  <c r="Q14" i="37"/>
  <c r="R14" i="37"/>
  <c r="S14" i="37"/>
  <c r="L14" i="37"/>
  <c r="J14" i="37"/>
  <c r="Z14" i="37"/>
  <c r="K14" i="37"/>
  <c r="V18" i="36"/>
  <c r="S18" i="36"/>
  <c r="AC18" i="36"/>
  <c r="AD18" i="36"/>
  <c r="Y18" i="36"/>
  <c r="X18" i="36"/>
  <c r="AA18" i="36"/>
  <c r="Z18" i="36"/>
  <c r="AE18" i="36"/>
  <c r="O18" i="36"/>
  <c r="Q18" i="36"/>
  <c r="P18" i="36"/>
  <c r="W18" i="36"/>
  <c r="U18" i="36"/>
  <c r="R18" i="36"/>
  <c r="T18" i="36"/>
  <c r="AB18" i="36"/>
  <c r="N18" i="36"/>
  <c r="B15" i="37"/>
  <c r="A16" i="37"/>
  <c r="AC15" i="28"/>
  <c r="M15" i="28"/>
  <c r="AD15" i="28"/>
  <c r="AE15" i="28"/>
  <c r="P15" i="28"/>
  <c r="X15" i="28"/>
  <c r="W15" i="28"/>
  <c r="Q15" i="28"/>
  <c r="R15" i="28"/>
  <c r="Z15" i="28"/>
  <c r="N15" i="28"/>
  <c r="L15" i="28"/>
  <c r="T15" i="28"/>
  <c r="O15" i="28"/>
  <c r="AA15" i="28"/>
  <c r="AB15" i="28"/>
  <c r="Y15" i="28"/>
  <c r="U15" i="28"/>
  <c r="V15" i="28"/>
  <c r="S15" i="28"/>
  <c r="B16" i="28"/>
  <c r="A17" i="28"/>
  <c r="B19" i="36"/>
  <c r="A20" i="36"/>
  <c r="P15" i="38"/>
  <c r="L15" i="38"/>
  <c r="H15" i="38"/>
  <c r="D15" i="38"/>
  <c r="S15" i="38"/>
  <c r="N15" i="38"/>
  <c r="I15" i="38"/>
  <c r="C15" i="38"/>
  <c r="R15" i="38"/>
  <c r="M15" i="38"/>
  <c r="G15" i="38"/>
  <c r="K15" i="38"/>
  <c r="J15" i="38"/>
  <c r="Q15" i="38"/>
  <c r="F15" i="38"/>
  <c r="O15" i="38"/>
  <c r="E15" i="38"/>
  <c r="A17" i="38"/>
  <c r="B16" i="38"/>
  <c r="S18" i="33" l="1"/>
  <c r="V18" i="33"/>
  <c r="R18" i="33"/>
  <c r="P18" i="33"/>
  <c r="AA18" i="33"/>
  <c r="T18" i="33"/>
  <c r="Q18" i="33"/>
  <c r="Z18" i="33"/>
  <c r="X18" i="33"/>
  <c r="U18" i="33"/>
  <c r="W18" i="33"/>
  <c r="O18" i="33"/>
  <c r="AB18" i="33"/>
  <c r="N18" i="33"/>
  <c r="AD18" i="33"/>
  <c r="Y18" i="33"/>
  <c r="AE18" i="33"/>
  <c r="AC18" i="33"/>
  <c r="B18" i="35"/>
  <c r="A19" i="35"/>
  <c r="B19" i="31"/>
  <c r="A20" i="31"/>
  <c r="A20" i="33"/>
  <c r="B19" i="33"/>
  <c r="Q17" i="35"/>
  <c r="Z17" i="35"/>
  <c r="AD17" i="35"/>
  <c r="X17" i="35"/>
  <c r="T17" i="35"/>
  <c r="S17" i="35"/>
  <c r="U17" i="35"/>
  <c r="AE17" i="35"/>
  <c r="Y17" i="35"/>
  <c r="AB17" i="35"/>
  <c r="R17" i="35"/>
  <c r="AC17" i="35"/>
  <c r="V17" i="35"/>
  <c r="W17" i="35"/>
  <c r="O17" i="35"/>
  <c r="M17" i="35"/>
  <c r="N17" i="35"/>
  <c r="AA17" i="35"/>
  <c r="P17" i="35"/>
  <c r="AB16" i="34"/>
  <c r="AA16" i="34"/>
  <c r="X16" i="34"/>
  <c r="AD16" i="34"/>
  <c r="N16" i="34"/>
  <c r="AC16" i="34"/>
  <c r="P16" i="34"/>
  <c r="O16" i="34"/>
  <c r="W16" i="34"/>
  <c r="AE16" i="34"/>
  <c r="V16" i="34"/>
  <c r="Q16" i="34"/>
  <c r="R16" i="34"/>
  <c r="U16" i="34"/>
  <c r="M16" i="34"/>
  <c r="Y16" i="34"/>
  <c r="Z16" i="34"/>
  <c r="L16" i="34"/>
  <c r="T16" i="34"/>
  <c r="S16" i="34"/>
  <c r="B16" i="29"/>
  <c r="A17" i="29"/>
  <c r="AD15" i="32"/>
  <c r="Y15" i="32"/>
  <c r="X15" i="32"/>
  <c r="AC15" i="32"/>
  <c r="O15" i="32"/>
  <c r="V15" i="32"/>
  <c r="W15" i="32"/>
  <c r="Q15" i="32"/>
  <c r="N15" i="32"/>
  <c r="U15" i="32"/>
  <c r="AE15" i="32"/>
  <c r="K15" i="32"/>
  <c r="L15" i="32"/>
  <c r="AB15" i="32"/>
  <c r="P15" i="32"/>
  <c r="AA15" i="32"/>
  <c r="Z15" i="32"/>
  <c r="R15" i="32"/>
  <c r="M15" i="32"/>
  <c r="S15" i="32"/>
  <c r="T15" i="32"/>
  <c r="T17" i="30"/>
  <c r="AA17" i="30"/>
  <c r="AB17" i="30"/>
  <c r="Y17" i="30"/>
  <c r="AC17" i="30"/>
  <c r="V17" i="30"/>
  <c r="S17" i="30"/>
  <c r="P17" i="30"/>
  <c r="O17" i="30"/>
  <c r="U17" i="30"/>
  <c r="W17" i="30"/>
  <c r="Q17" i="30"/>
  <c r="AE17" i="30"/>
  <c r="AD17" i="30"/>
  <c r="R17" i="30"/>
  <c r="X17" i="30"/>
  <c r="Z17" i="30"/>
  <c r="N17" i="30"/>
  <c r="M17" i="30"/>
  <c r="X18" i="31"/>
  <c r="Q18" i="31"/>
  <c r="W18" i="31"/>
  <c r="AD18" i="31"/>
  <c r="N18" i="31"/>
  <c r="Y18" i="31"/>
  <c r="V18" i="31"/>
  <c r="AE18" i="31"/>
  <c r="AB18" i="31"/>
  <c r="AA18" i="31"/>
  <c r="S18" i="31"/>
  <c r="AC18" i="31"/>
  <c r="P18" i="31"/>
  <c r="T18" i="31"/>
  <c r="Z18" i="31"/>
  <c r="O18" i="31"/>
  <c r="R18" i="31"/>
  <c r="U18" i="31"/>
  <c r="B17" i="34"/>
  <c r="A18" i="34"/>
  <c r="E15" i="29"/>
  <c r="M15" i="29"/>
  <c r="I15" i="29"/>
  <c r="D15" i="29"/>
  <c r="K15" i="29"/>
  <c r="P15" i="29"/>
  <c r="R15" i="29"/>
  <c r="O15" i="29"/>
  <c r="F15" i="29"/>
  <c r="N15" i="29"/>
  <c r="L15" i="29"/>
  <c r="H15" i="29"/>
  <c r="Q15" i="29"/>
  <c r="S15" i="29"/>
  <c r="J15" i="29"/>
  <c r="G15" i="29"/>
  <c r="C15" i="29"/>
  <c r="A17" i="32"/>
  <c r="B16" i="32"/>
  <c r="A19" i="30"/>
  <c r="B18" i="30"/>
  <c r="Y15" i="37"/>
  <c r="K15" i="37"/>
  <c r="W15" i="37"/>
  <c r="Q15" i="37"/>
  <c r="R15" i="37"/>
  <c r="S15" i="37"/>
  <c r="AE15" i="37"/>
  <c r="U15" i="37"/>
  <c r="Z15" i="37"/>
  <c r="P15" i="37"/>
  <c r="T15" i="37"/>
  <c r="AC15" i="37"/>
  <c r="AB15" i="37"/>
  <c r="N15" i="37"/>
  <c r="O15" i="37"/>
  <c r="L15" i="37"/>
  <c r="AD15" i="37"/>
  <c r="AA15" i="37"/>
  <c r="X15" i="37"/>
  <c r="M15" i="37"/>
  <c r="V15" i="37"/>
  <c r="A21" i="36"/>
  <c r="B20" i="36"/>
  <c r="A18" i="28"/>
  <c r="B17" i="28"/>
  <c r="U19" i="36"/>
  <c r="W19" i="36"/>
  <c r="V19" i="36"/>
  <c r="AE19" i="36"/>
  <c r="R19" i="36"/>
  <c r="S19" i="36"/>
  <c r="Y19" i="36"/>
  <c r="AC19" i="36"/>
  <c r="O19" i="36"/>
  <c r="Q19" i="36"/>
  <c r="X19" i="36"/>
  <c r="AB19" i="36"/>
  <c r="T19" i="36"/>
  <c r="AD19" i="36"/>
  <c r="P19" i="36"/>
  <c r="AA19" i="36"/>
  <c r="Z19" i="36"/>
  <c r="N16" i="28"/>
  <c r="U16" i="28"/>
  <c r="AA16" i="28"/>
  <c r="Z16" i="28"/>
  <c r="AD16" i="28"/>
  <c r="R16" i="28"/>
  <c r="V16" i="28"/>
  <c r="Q16" i="28"/>
  <c r="W16" i="28"/>
  <c r="AB16" i="28"/>
  <c r="S16" i="28"/>
  <c r="AE16" i="28"/>
  <c r="P16" i="28"/>
  <c r="AC16" i="28"/>
  <c r="Y16" i="28"/>
  <c r="T16" i="28"/>
  <c r="O16" i="28"/>
  <c r="M16" i="28"/>
  <c r="X16" i="28"/>
  <c r="A17" i="37"/>
  <c r="B16" i="37"/>
  <c r="Q16" i="38"/>
  <c r="M16" i="38"/>
  <c r="I16" i="38"/>
  <c r="E16" i="38"/>
  <c r="P16" i="38"/>
  <c r="K16" i="38"/>
  <c r="F16" i="38"/>
  <c r="O16" i="38"/>
  <c r="J16" i="38"/>
  <c r="D16" i="38"/>
  <c r="N16" i="38"/>
  <c r="C16" i="38"/>
  <c r="L16" i="38"/>
  <c r="S16" i="38"/>
  <c r="H16" i="38"/>
  <c r="R16" i="38"/>
  <c r="G16" i="38"/>
  <c r="B17" i="38"/>
  <c r="A18" i="38"/>
  <c r="B19" i="30" l="1"/>
  <c r="A20" i="30"/>
  <c r="A19" i="34"/>
  <c r="B18" i="34"/>
  <c r="X16" i="32"/>
  <c r="M16" i="32"/>
  <c r="Q16" i="32"/>
  <c r="Z16" i="32"/>
  <c r="AC16" i="32"/>
  <c r="W16" i="32"/>
  <c r="T16" i="32"/>
  <c r="O16" i="32"/>
  <c r="AB16" i="32"/>
  <c r="U16" i="32"/>
  <c r="AE16" i="32"/>
  <c r="S16" i="32"/>
  <c r="Y16" i="32"/>
  <c r="P16" i="32"/>
  <c r="L16" i="32"/>
  <c r="R16" i="32"/>
  <c r="N16" i="32"/>
  <c r="AA16" i="32"/>
  <c r="AD16" i="32"/>
  <c r="V16" i="32"/>
  <c r="V17" i="34"/>
  <c r="Z17" i="34"/>
  <c r="AC17" i="34"/>
  <c r="T17" i="34"/>
  <c r="O17" i="34"/>
  <c r="P17" i="34"/>
  <c r="S17" i="34"/>
  <c r="N17" i="34"/>
  <c r="X17" i="34"/>
  <c r="AD17" i="34"/>
  <c r="Y17" i="34"/>
  <c r="AA17" i="34"/>
  <c r="Q17" i="34"/>
  <c r="AE17" i="34"/>
  <c r="R17" i="34"/>
  <c r="M17" i="34"/>
  <c r="AB17" i="34"/>
  <c r="W17" i="34"/>
  <c r="U17" i="34"/>
  <c r="C16" i="29"/>
  <c r="K16" i="29"/>
  <c r="O16" i="29"/>
  <c r="D16" i="29"/>
  <c r="P16" i="29"/>
  <c r="Q16" i="29"/>
  <c r="J16" i="29"/>
  <c r="S16" i="29"/>
  <c r="F16" i="29"/>
  <c r="R16" i="29"/>
  <c r="E16" i="29"/>
  <c r="N16" i="29"/>
  <c r="L16" i="29"/>
  <c r="G16" i="29"/>
  <c r="H16" i="29"/>
  <c r="I16" i="29"/>
  <c r="M16" i="29"/>
  <c r="P19" i="33"/>
  <c r="Y19" i="33"/>
  <c r="S19" i="33"/>
  <c r="T19" i="33"/>
  <c r="X19" i="33"/>
  <c r="W19" i="33"/>
  <c r="AC19" i="33"/>
  <c r="AB19" i="33"/>
  <c r="AA19" i="33"/>
  <c r="R19" i="33"/>
  <c r="Z19" i="33"/>
  <c r="U19" i="33"/>
  <c r="AD19" i="33"/>
  <c r="O19" i="33"/>
  <c r="AE19" i="33"/>
  <c r="Q19" i="33"/>
  <c r="V19" i="33"/>
  <c r="A20" i="35"/>
  <c r="B19" i="35"/>
  <c r="A18" i="32"/>
  <c r="B17" i="32"/>
  <c r="B20" i="33"/>
  <c r="A21" i="33"/>
  <c r="AE18" i="35"/>
  <c r="X18" i="35"/>
  <c r="Y18" i="35"/>
  <c r="O18" i="35"/>
  <c r="T18" i="35"/>
  <c r="R18" i="35"/>
  <c r="W18" i="35"/>
  <c r="AC18" i="35"/>
  <c r="AA18" i="35"/>
  <c r="S18" i="35"/>
  <c r="N18" i="35"/>
  <c r="Z18" i="35"/>
  <c r="V18" i="35"/>
  <c r="P18" i="35"/>
  <c r="U18" i="35"/>
  <c r="AD18" i="35"/>
  <c r="Q18" i="35"/>
  <c r="AB18" i="35"/>
  <c r="V18" i="30"/>
  <c r="AA18" i="30"/>
  <c r="AC18" i="30"/>
  <c r="S18" i="30"/>
  <c r="X18" i="30"/>
  <c r="N18" i="30"/>
  <c r="AD18" i="30"/>
  <c r="AB18" i="30"/>
  <c r="U18" i="30"/>
  <c r="Y18" i="30"/>
  <c r="O18" i="30"/>
  <c r="P18" i="30"/>
  <c r="W18" i="30"/>
  <c r="AE18" i="30"/>
  <c r="Z18" i="30"/>
  <c r="R18" i="30"/>
  <c r="T18" i="30"/>
  <c r="Q18" i="30"/>
  <c r="A21" i="31"/>
  <c r="B20" i="31"/>
  <c r="B17" i="29"/>
  <c r="A18" i="29"/>
  <c r="Z19" i="31"/>
  <c r="AA19" i="31"/>
  <c r="P19" i="31"/>
  <c r="T19" i="31"/>
  <c r="AC19" i="31"/>
  <c r="AE19" i="31"/>
  <c r="U19" i="31"/>
  <c r="V19" i="31"/>
  <c r="AB19" i="31"/>
  <c r="Q19" i="31"/>
  <c r="O19" i="31"/>
  <c r="S19" i="31"/>
  <c r="W19" i="31"/>
  <c r="X19" i="31"/>
  <c r="AD19" i="31"/>
  <c r="R19" i="31"/>
  <c r="Y19" i="31"/>
  <c r="V17" i="28"/>
  <c r="X17" i="28"/>
  <c r="Y17" i="28"/>
  <c r="O17" i="28"/>
  <c r="Z17" i="28"/>
  <c r="U17" i="28"/>
  <c r="AA17" i="28"/>
  <c r="P17" i="28"/>
  <c r="R17" i="28"/>
  <c r="AE17" i="28"/>
  <c r="Q17" i="28"/>
  <c r="AC17" i="28"/>
  <c r="S17" i="28"/>
  <c r="AB17" i="28"/>
  <c r="W17" i="28"/>
  <c r="T17" i="28"/>
  <c r="N17" i="28"/>
  <c r="AD17" i="28"/>
  <c r="A19" i="28"/>
  <c r="B18" i="28"/>
  <c r="A22" i="36"/>
  <c r="B21" i="36"/>
  <c r="T20" i="36"/>
  <c r="AE20" i="36"/>
  <c r="AB20" i="36"/>
  <c r="AD20" i="36"/>
  <c r="S20" i="36"/>
  <c r="AC20" i="36"/>
  <c r="R20" i="36"/>
  <c r="V20" i="36"/>
  <c r="W20" i="36"/>
  <c r="P20" i="36"/>
  <c r="Y20" i="36"/>
  <c r="X20" i="36"/>
  <c r="Q20" i="36"/>
  <c r="U20" i="36"/>
  <c r="AA20" i="36"/>
  <c r="Z20" i="36"/>
  <c r="X16" i="37"/>
  <c r="N16" i="37"/>
  <c r="Q16" i="37"/>
  <c r="Z16" i="37"/>
  <c r="AD16" i="37"/>
  <c r="V16" i="37"/>
  <c r="P16" i="37"/>
  <c r="W16" i="37"/>
  <c r="T16" i="37"/>
  <c r="L16" i="37"/>
  <c r="M16" i="37"/>
  <c r="AA16" i="37"/>
  <c r="AE16" i="37"/>
  <c r="O16" i="37"/>
  <c r="AC16" i="37"/>
  <c r="R16" i="37"/>
  <c r="AB16" i="37"/>
  <c r="S16" i="37"/>
  <c r="U16" i="37"/>
  <c r="Y16" i="37"/>
  <c r="A18" i="37"/>
  <c r="B17" i="37"/>
  <c r="R17" i="38"/>
  <c r="N17" i="38"/>
  <c r="J17" i="38"/>
  <c r="F17" i="38"/>
  <c r="S17" i="38"/>
  <c r="M17" i="38"/>
  <c r="H17" i="38"/>
  <c r="C17" i="38"/>
  <c r="Q17" i="38"/>
  <c r="L17" i="38"/>
  <c r="G17" i="38"/>
  <c r="P17" i="38"/>
  <c r="E17" i="38"/>
  <c r="O17" i="38"/>
  <c r="D17" i="38"/>
  <c r="K17" i="38"/>
  <c r="I17" i="38"/>
  <c r="A19" i="38"/>
  <c r="B18" i="38"/>
  <c r="Y20" i="31" l="1"/>
  <c r="V20" i="31"/>
  <c r="R20" i="31"/>
  <c r="Q20" i="31"/>
  <c r="T20" i="31"/>
  <c r="X20" i="31"/>
  <c r="S20" i="31"/>
  <c r="AE20" i="31"/>
  <c r="P20" i="31"/>
  <c r="AD20" i="31"/>
  <c r="AB20" i="31"/>
  <c r="AA20" i="31"/>
  <c r="AC20" i="31"/>
  <c r="U20" i="31"/>
  <c r="Z20" i="31"/>
  <c r="W20" i="31"/>
  <c r="W19" i="30"/>
  <c r="AC19" i="30"/>
  <c r="R19" i="30"/>
  <c r="V19" i="30"/>
  <c r="AA19" i="30"/>
  <c r="T19" i="30"/>
  <c r="Y19" i="30"/>
  <c r="X19" i="30"/>
  <c r="AE19" i="30"/>
  <c r="S19" i="30"/>
  <c r="Q19" i="30"/>
  <c r="U19" i="30"/>
  <c r="AD19" i="30"/>
  <c r="P19" i="30"/>
  <c r="Z19" i="30"/>
  <c r="O19" i="30"/>
  <c r="AB19" i="30"/>
  <c r="B21" i="31"/>
  <c r="A22" i="31"/>
  <c r="B18" i="32"/>
  <c r="A19" i="32"/>
  <c r="S18" i="34"/>
  <c r="N18" i="34"/>
  <c r="AC18" i="34"/>
  <c r="R18" i="34"/>
  <c r="P18" i="34"/>
  <c r="U18" i="34"/>
  <c r="Q18" i="34"/>
  <c r="AB18" i="34"/>
  <c r="V18" i="34"/>
  <c r="W18" i="34"/>
  <c r="T18" i="34"/>
  <c r="O18" i="34"/>
  <c r="Z18" i="34"/>
  <c r="AA18" i="34"/>
  <c r="Y18" i="34"/>
  <c r="AE18" i="34"/>
  <c r="X18" i="34"/>
  <c r="AD18" i="34"/>
  <c r="B18" i="29"/>
  <c r="A19" i="29"/>
  <c r="B21" i="33"/>
  <c r="A22" i="33"/>
  <c r="O19" i="35"/>
  <c r="AD19" i="35"/>
  <c r="P19" i="35"/>
  <c r="U19" i="35"/>
  <c r="S19" i="35"/>
  <c r="T19" i="35"/>
  <c r="V19" i="35"/>
  <c r="AB19" i="35"/>
  <c r="AC19" i="35"/>
  <c r="X19" i="35"/>
  <c r="R19" i="35"/>
  <c r="Z19" i="35"/>
  <c r="Y19" i="35"/>
  <c r="Q19" i="35"/>
  <c r="W19" i="35"/>
  <c r="AE19" i="35"/>
  <c r="AA19" i="35"/>
  <c r="A20" i="34"/>
  <c r="B19" i="34"/>
  <c r="P17" i="32"/>
  <c r="R17" i="32"/>
  <c r="S17" i="32"/>
  <c r="O17" i="32"/>
  <c r="AB17" i="32"/>
  <c r="N17" i="32"/>
  <c r="AC17" i="32"/>
  <c r="U17" i="32"/>
  <c r="Y17" i="32"/>
  <c r="M17" i="32"/>
  <c r="V17" i="32"/>
  <c r="T17" i="32"/>
  <c r="Z17" i="32"/>
  <c r="Q17" i="32"/>
  <c r="AE17" i="32"/>
  <c r="W17" i="32"/>
  <c r="AD17" i="32"/>
  <c r="X17" i="32"/>
  <c r="AA17" i="32"/>
  <c r="D17" i="29"/>
  <c r="E17" i="29"/>
  <c r="M17" i="29"/>
  <c r="I17" i="29"/>
  <c r="L17" i="29"/>
  <c r="F17" i="29"/>
  <c r="K17" i="29"/>
  <c r="C17" i="29"/>
  <c r="O17" i="29"/>
  <c r="S17" i="29"/>
  <c r="G17" i="29"/>
  <c r="P17" i="29"/>
  <c r="R17" i="29"/>
  <c r="J17" i="29"/>
  <c r="N17" i="29"/>
  <c r="Q17" i="29"/>
  <c r="H17" i="29"/>
  <c r="P20" i="33"/>
  <c r="AD20" i="33"/>
  <c r="Z20" i="33"/>
  <c r="T20" i="33"/>
  <c r="AE20" i="33"/>
  <c r="AC20" i="33"/>
  <c r="V20" i="33"/>
  <c r="S20" i="33"/>
  <c r="R20" i="33"/>
  <c r="X20" i="33"/>
  <c r="AB20" i="33"/>
  <c r="AA20" i="33"/>
  <c r="Q20" i="33"/>
  <c r="W20" i="33"/>
  <c r="Y20" i="33"/>
  <c r="U20" i="33"/>
  <c r="A21" i="35"/>
  <c r="B20" i="35"/>
  <c r="B20" i="30"/>
  <c r="A21" i="30"/>
  <c r="A19" i="37"/>
  <c r="B18" i="37"/>
  <c r="AB21" i="36"/>
  <c r="Z21" i="36"/>
  <c r="AC21" i="36"/>
  <c r="Q21" i="36"/>
  <c r="AA21" i="36"/>
  <c r="X21" i="36"/>
  <c r="AD21" i="36"/>
  <c r="AE21" i="36"/>
  <c r="Y21" i="36"/>
  <c r="V21" i="36"/>
  <c r="T21" i="36"/>
  <c r="R21" i="36"/>
  <c r="S21" i="36"/>
  <c r="W21" i="36"/>
  <c r="U21" i="36"/>
  <c r="A23" i="36"/>
  <c r="B22" i="36"/>
  <c r="N17" i="37"/>
  <c r="S17" i="37"/>
  <c r="AE17" i="37"/>
  <c r="Q17" i="37"/>
  <c r="X17" i="37"/>
  <c r="T17" i="37"/>
  <c r="AC17" i="37"/>
  <c r="V17" i="37"/>
  <c r="AD17" i="37"/>
  <c r="O17" i="37"/>
  <c r="Y17" i="37"/>
  <c r="U17" i="37"/>
  <c r="M17" i="37"/>
  <c r="R17" i="37"/>
  <c r="AA17" i="37"/>
  <c r="AB17" i="37"/>
  <c r="W17" i="37"/>
  <c r="Z17" i="37"/>
  <c r="P17" i="37"/>
  <c r="P18" i="28"/>
  <c r="W18" i="28"/>
  <c r="AD18" i="28"/>
  <c r="Y18" i="28"/>
  <c r="AA18" i="28"/>
  <c r="T18" i="28"/>
  <c r="AB18" i="28"/>
  <c r="X18" i="28"/>
  <c r="AC18" i="28"/>
  <c r="O18" i="28"/>
  <c r="Q18" i="28"/>
  <c r="V18" i="28"/>
  <c r="R18" i="28"/>
  <c r="Z18" i="28"/>
  <c r="U18" i="28"/>
  <c r="AE18" i="28"/>
  <c r="S18" i="28"/>
  <c r="B19" i="28"/>
  <c r="A20" i="28"/>
  <c r="S18" i="38"/>
  <c r="O18" i="38"/>
  <c r="K18" i="38"/>
  <c r="G18" i="38"/>
  <c r="C18" i="38"/>
  <c r="P18" i="38"/>
  <c r="J18" i="38"/>
  <c r="E18" i="38"/>
  <c r="N18" i="38"/>
  <c r="I18" i="38"/>
  <c r="D18" i="38"/>
  <c r="R18" i="38"/>
  <c r="H18" i="38"/>
  <c r="Q18" i="38"/>
  <c r="F18" i="38"/>
  <c r="M18" i="38"/>
  <c r="L18" i="38"/>
  <c r="A20" i="38"/>
  <c r="B19" i="38"/>
  <c r="Q20" i="30" l="1"/>
  <c r="T20" i="30"/>
  <c r="W20" i="30"/>
  <c r="P20" i="30"/>
  <c r="AB20" i="30"/>
  <c r="R20" i="30"/>
  <c r="X20" i="30"/>
  <c r="AA20" i="30"/>
  <c r="Z20" i="30"/>
  <c r="AE20" i="30"/>
  <c r="Y20" i="30"/>
  <c r="U20" i="30"/>
  <c r="AD20" i="30"/>
  <c r="AC20" i="30"/>
  <c r="S20" i="30"/>
  <c r="V20" i="30"/>
  <c r="A21" i="34"/>
  <c r="B20" i="34"/>
  <c r="B19" i="29"/>
  <c r="A20" i="29"/>
  <c r="B19" i="32"/>
  <c r="A20" i="32"/>
  <c r="V20" i="35"/>
  <c r="AD20" i="35"/>
  <c r="S20" i="35"/>
  <c r="P20" i="35"/>
  <c r="X20" i="35"/>
  <c r="T20" i="35"/>
  <c r="U20" i="35"/>
  <c r="AC20" i="35"/>
  <c r="Y20" i="35"/>
  <c r="AA20" i="35"/>
  <c r="Z20" i="35"/>
  <c r="AB20" i="35"/>
  <c r="Q20" i="35"/>
  <c r="AE20" i="35"/>
  <c r="W20" i="35"/>
  <c r="R20" i="35"/>
  <c r="E18" i="29"/>
  <c r="P18" i="29"/>
  <c r="K18" i="29"/>
  <c r="I18" i="29"/>
  <c r="R18" i="29"/>
  <c r="Q18" i="29"/>
  <c r="M18" i="29"/>
  <c r="J18" i="29"/>
  <c r="S18" i="29"/>
  <c r="G18" i="29"/>
  <c r="D18" i="29"/>
  <c r="F18" i="29"/>
  <c r="L18" i="29"/>
  <c r="C18" i="29"/>
  <c r="H18" i="29"/>
  <c r="N18" i="29"/>
  <c r="O18" i="29"/>
  <c r="X18" i="32"/>
  <c r="U18" i="32"/>
  <c r="P18" i="32"/>
  <c r="AA18" i="32"/>
  <c r="Q18" i="32"/>
  <c r="V18" i="32"/>
  <c r="Y18" i="32"/>
  <c r="AC18" i="32"/>
  <c r="AD18" i="32"/>
  <c r="T18" i="32"/>
  <c r="S18" i="32"/>
  <c r="W18" i="32"/>
  <c r="AB18" i="32"/>
  <c r="AE18" i="32"/>
  <c r="N18" i="32"/>
  <c r="Z18" i="32"/>
  <c r="O18" i="32"/>
  <c r="R18" i="32"/>
  <c r="B21" i="35"/>
  <c r="A22" i="35"/>
  <c r="A23" i="33"/>
  <c r="B22" i="33"/>
  <c r="B22" i="31"/>
  <c r="A23" i="31"/>
  <c r="A22" i="30"/>
  <c r="B21" i="30"/>
  <c r="AE19" i="34"/>
  <c r="AD19" i="34"/>
  <c r="S19" i="34"/>
  <c r="W19" i="34"/>
  <c r="V19" i="34"/>
  <c r="O19" i="34"/>
  <c r="Z19" i="34"/>
  <c r="R19" i="34"/>
  <c r="U19" i="34"/>
  <c r="Y19" i="34"/>
  <c r="AC19" i="34"/>
  <c r="AA19" i="34"/>
  <c r="X19" i="34"/>
  <c r="Q19" i="34"/>
  <c r="AB19" i="34"/>
  <c r="T19" i="34"/>
  <c r="P19" i="34"/>
  <c r="Z21" i="33"/>
  <c r="AC21" i="33"/>
  <c r="S21" i="33"/>
  <c r="Y21" i="33"/>
  <c r="AB21" i="33"/>
  <c r="V21" i="33"/>
  <c r="U21" i="33"/>
  <c r="X21" i="33"/>
  <c r="Q21" i="33"/>
  <c r="AE21" i="33"/>
  <c r="AA21" i="33"/>
  <c r="T21" i="33"/>
  <c r="AD21" i="33"/>
  <c r="R21" i="33"/>
  <c r="W21" i="33"/>
  <c r="X21" i="31"/>
  <c r="AE21" i="31"/>
  <c r="U21" i="31"/>
  <c r="AB21" i="31"/>
  <c r="V21" i="31"/>
  <c r="Z21" i="31"/>
  <c r="T21" i="31"/>
  <c r="S21" i="31"/>
  <c r="AC21" i="31"/>
  <c r="R21" i="31"/>
  <c r="Q21" i="31"/>
  <c r="AA21" i="31"/>
  <c r="Y21" i="31"/>
  <c r="W21" i="31"/>
  <c r="AD21" i="31"/>
  <c r="B19" i="37"/>
  <c r="A20" i="37"/>
  <c r="U19" i="28"/>
  <c r="AB19" i="28"/>
  <c r="Y19" i="28"/>
  <c r="R19" i="28"/>
  <c r="S19" i="28"/>
  <c r="T19" i="28"/>
  <c r="AA19" i="28"/>
  <c r="AD19" i="28"/>
  <c r="P19" i="28"/>
  <c r="AE19" i="28"/>
  <c r="Z19" i="28"/>
  <c r="V19" i="28"/>
  <c r="W19" i="28"/>
  <c r="X19" i="28"/>
  <c r="AC19" i="28"/>
  <c r="Q19" i="28"/>
  <c r="Y22" i="36"/>
  <c r="AB22" i="36"/>
  <c r="S22" i="36"/>
  <c r="AE22" i="36"/>
  <c r="Z22" i="36"/>
  <c r="W22" i="36"/>
  <c r="R22" i="36"/>
  <c r="V22" i="36"/>
  <c r="X22" i="36"/>
  <c r="AC22" i="36"/>
  <c r="T22" i="36"/>
  <c r="U22" i="36"/>
  <c r="AD22" i="36"/>
  <c r="AA22" i="36"/>
  <c r="B20" i="28"/>
  <c r="A21" i="28"/>
  <c r="B23" i="36"/>
  <c r="A24" i="36"/>
  <c r="U18" i="37"/>
  <c r="X18" i="37"/>
  <c r="Y18" i="37"/>
  <c r="V18" i="37"/>
  <c r="AC18" i="37"/>
  <c r="N18" i="37"/>
  <c r="AE18" i="37"/>
  <c r="T18" i="37"/>
  <c r="AD18" i="37"/>
  <c r="Q18" i="37"/>
  <c r="O18" i="37"/>
  <c r="AB18" i="37"/>
  <c r="W18" i="37"/>
  <c r="R18" i="37"/>
  <c r="S18" i="37"/>
  <c r="AA18" i="37"/>
  <c r="Z18" i="37"/>
  <c r="P18" i="37"/>
  <c r="P19" i="38"/>
  <c r="L19" i="38"/>
  <c r="H19" i="38"/>
  <c r="D19" i="38"/>
  <c r="R19" i="38"/>
  <c r="M19" i="38"/>
  <c r="G19" i="38"/>
  <c r="Q19" i="38"/>
  <c r="K19" i="38"/>
  <c r="F19" i="38"/>
  <c r="J19" i="38"/>
  <c r="S19" i="38"/>
  <c r="I19" i="38"/>
  <c r="O19" i="38"/>
  <c r="E19" i="38"/>
  <c r="N19" i="38"/>
  <c r="C19" i="38"/>
  <c r="A21" i="38"/>
  <c r="B20" i="38"/>
  <c r="AB22" i="31" l="1"/>
  <c r="T22" i="31"/>
  <c r="AC22" i="31"/>
  <c r="AD22" i="31"/>
  <c r="W22" i="31"/>
  <c r="AA22" i="31"/>
  <c r="AE22" i="31"/>
  <c r="V22" i="31"/>
  <c r="X22" i="31"/>
  <c r="S22" i="31"/>
  <c r="Y22" i="31"/>
  <c r="U22" i="31"/>
  <c r="R22" i="31"/>
  <c r="Z22" i="31"/>
  <c r="A21" i="32"/>
  <c r="B20" i="32"/>
  <c r="A23" i="30"/>
  <c r="B22" i="30"/>
  <c r="B23" i="33"/>
  <c r="A24" i="33"/>
  <c r="B20" i="29"/>
  <c r="A21" i="29"/>
  <c r="A24" i="31"/>
  <c r="B23" i="31"/>
  <c r="A23" i="35"/>
  <c r="B22" i="35"/>
  <c r="E19" i="29"/>
  <c r="S19" i="29"/>
  <c r="G19" i="29"/>
  <c r="H19" i="29"/>
  <c r="R19" i="29"/>
  <c r="L19" i="29"/>
  <c r="N19" i="29"/>
  <c r="C19" i="29"/>
  <c r="P19" i="29"/>
  <c r="D19" i="29"/>
  <c r="I19" i="29"/>
  <c r="F19" i="29"/>
  <c r="Q19" i="29"/>
  <c r="J19" i="29"/>
  <c r="K19" i="29"/>
  <c r="M19" i="29"/>
  <c r="O19" i="29"/>
  <c r="Y21" i="35"/>
  <c r="Q21" i="35"/>
  <c r="AB21" i="35"/>
  <c r="AC21" i="35"/>
  <c r="T21" i="35"/>
  <c r="W21" i="35"/>
  <c r="X21" i="35"/>
  <c r="AD21" i="35"/>
  <c r="Z21" i="35"/>
  <c r="AA21" i="35"/>
  <c r="U21" i="35"/>
  <c r="S21" i="35"/>
  <c r="AE21" i="35"/>
  <c r="V21" i="35"/>
  <c r="R21" i="35"/>
  <c r="AE20" i="34"/>
  <c r="X20" i="34"/>
  <c r="AD20" i="34"/>
  <c r="AC20" i="34"/>
  <c r="W20" i="34"/>
  <c r="P20" i="34"/>
  <c r="AA20" i="34"/>
  <c r="T20" i="34"/>
  <c r="S20" i="34"/>
  <c r="Z20" i="34"/>
  <c r="Q20" i="34"/>
  <c r="R20" i="34"/>
  <c r="Y20" i="34"/>
  <c r="V20" i="34"/>
  <c r="U20" i="34"/>
  <c r="AB20" i="34"/>
  <c r="AC21" i="30"/>
  <c r="Q21" i="30"/>
  <c r="U21" i="30"/>
  <c r="V21" i="30"/>
  <c r="X21" i="30"/>
  <c r="AB21" i="30"/>
  <c r="AD21" i="30"/>
  <c r="Y21" i="30"/>
  <c r="T21" i="30"/>
  <c r="AA21" i="30"/>
  <c r="R21" i="30"/>
  <c r="S21" i="30"/>
  <c r="W21" i="30"/>
  <c r="Z21" i="30"/>
  <c r="AE21" i="30"/>
  <c r="AB22" i="33"/>
  <c r="W22" i="33"/>
  <c r="AA22" i="33"/>
  <c r="AE22" i="33"/>
  <c r="AC22" i="33"/>
  <c r="AD22" i="33"/>
  <c r="T22" i="33"/>
  <c r="X22" i="33"/>
  <c r="Y22" i="33"/>
  <c r="S22" i="33"/>
  <c r="R22" i="33"/>
  <c r="Z22" i="33"/>
  <c r="U22" i="33"/>
  <c r="V22" i="33"/>
  <c r="AB19" i="32"/>
  <c r="W19" i="32"/>
  <c r="U19" i="32"/>
  <c r="T19" i="32"/>
  <c r="Z19" i="32"/>
  <c r="O19" i="32"/>
  <c r="Q19" i="32"/>
  <c r="V19" i="32"/>
  <c r="Y19" i="32"/>
  <c r="AE19" i="32"/>
  <c r="AA19" i="32"/>
  <c r="AD19" i="32"/>
  <c r="R19" i="32"/>
  <c r="X19" i="32"/>
  <c r="S19" i="32"/>
  <c r="AC19" i="32"/>
  <c r="P19" i="32"/>
  <c r="B21" i="34"/>
  <c r="A22" i="34"/>
  <c r="AA23" i="36"/>
  <c r="Z23" i="36"/>
  <c r="U23" i="36"/>
  <c r="AC23" i="36"/>
  <c r="S23" i="36"/>
  <c r="AD23" i="36"/>
  <c r="X23" i="36"/>
  <c r="Y23" i="36"/>
  <c r="V23" i="36"/>
  <c r="AB23" i="36"/>
  <c r="AE23" i="36"/>
  <c r="W23" i="36"/>
  <c r="T23" i="36"/>
  <c r="B24" i="36"/>
  <c r="A25" i="36"/>
  <c r="A22" i="28"/>
  <c r="B21" i="28"/>
  <c r="A21" i="37"/>
  <c r="B20" i="37"/>
  <c r="X20" i="28"/>
  <c r="AB20" i="28"/>
  <c r="Q20" i="28"/>
  <c r="U20" i="28"/>
  <c r="AD20" i="28"/>
  <c r="AE20" i="28"/>
  <c r="W20" i="28"/>
  <c r="AA20" i="28"/>
  <c r="V20" i="28"/>
  <c r="R20" i="28"/>
  <c r="T20" i="28"/>
  <c r="S20" i="28"/>
  <c r="Y20" i="28"/>
  <c r="AC20" i="28"/>
  <c r="Z20" i="28"/>
  <c r="V19" i="37"/>
  <c r="O19" i="37"/>
  <c r="AB19" i="37"/>
  <c r="Y19" i="37"/>
  <c r="P19" i="37"/>
  <c r="Q19" i="37"/>
  <c r="AD19" i="37"/>
  <c r="Z19" i="37"/>
  <c r="AA19" i="37"/>
  <c r="W19" i="37"/>
  <c r="R19" i="37"/>
  <c r="X19" i="37"/>
  <c r="AE19" i="37"/>
  <c r="S19" i="37"/>
  <c r="U19" i="37"/>
  <c r="AC19" i="37"/>
  <c r="T19" i="37"/>
  <c r="R20" i="38"/>
  <c r="N20" i="38"/>
  <c r="J20" i="38"/>
  <c r="F20" i="38"/>
  <c r="P20" i="38"/>
  <c r="K20" i="38"/>
  <c r="E20" i="38"/>
  <c r="O20" i="38"/>
  <c r="I20" i="38"/>
  <c r="D20" i="38"/>
  <c r="M20" i="38"/>
  <c r="L20" i="38"/>
  <c r="S20" i="38"/>
  <c r="H20" i="38"/>
  <c r="Q20" i="38"/>
  <c r="G20" i="38"/>
  <c r="A22" i="38"/>
  <c r="B21" i="38"/>
  <c r="U22" i="30" l="1"/>
  <c r="Y22" i="30"/>
  <c r="AE22" i="30"/>
  <c r="R22" i="30"/>
  <c r="AC22" i="30"/>
  <c r="W22" i="30"/>
  <c r="Z22" i="30"/>
  <c r="T22" i="30"/>
  <c r="AB22" i="30"/>
  <c r="V22" i="30"/>
  <c r="AA22" i="30"/>
  <c r="X22" i="30"/>
  <c r="S22" i="30"/>
  <c r="AD22" i="30"/>
  <c r="AC23" i="31"/>
  <c r="AA23" i="31"/>
  <c r="Y23" i="31"/>
  <c r="AB23" i="31"/>
  <c r="AD23" i="31"/>
  <c r="Z23" i="31"/>
  <c r="AE23" i="31"/>
  <c r="U23" i="31"/>
  <c r="S23" i="31"/>
  <c r="W23" i="31"/>
  <c r="X23" i="31"/>
  <c r="V23" i="31"/>
  <c r="T23" i="31"/>
  <c r="B24" i="33"/>
  <c r="A25" i="33"/>
  <c r="Q20" i="32"/>
  <c r="AE20" i="32"/>
  <c r="AC20" i="32"/>
  <c r="T20" i="32"/>
  <c r="AA20" i="32"/>
  <c r="S20" i="32"/>
  <c r="Z20" i="32"/>
  <c r="W20" i="32"/>
  <c r="X20" i="32"/>
  <c r="V20" i="32"/>
  <c r="AD20" i="32"/>
  <c r="AB20" i="32"/>
  <c r="U20" i="32"/>
  <c r="Y20" i="32"/>
  <c r="P20" i="32"/>
  <c r="R20" i="32"/>
  <c r="B24" i="31"/>
  <c r="A25" i="31"/>
  <c r="T23" i="33"/>
  <c r="AE23" i="33"/>
  <c r="W23" i="33"/>
  <c r="Z23" i="33"/>
  <c r="Y23" i="33"/>
  <c r="U23" i="33"/>
  <c r="AA23" i="33"/>
  <c r="S23" i="33"/>
  <c r="X23" i="33"/>
  <c r="V23" i="33"/>
  <c r="AC23" i="33"/>
  <c r="AB23" i="33"/>
  <c r="AD23" i="33"/>
  <c r="B21" i="32"/>
  <c r="A22" i="32"/>
  <c r="B22" i="34"/>
  <c r="A23" i="34"/>
  <c r="AC22" i="35"/>
  <c r="T22" i="35"/>
  <c r="R22" i="35"/>
  <c r="X22" i="35"/>
  <c r="S22" i="35"/>
  <c r="W22" i="35"/>
  <c r="U22" i="35"/>
  <c r="AD22" i="35"/>
  <c r="AB22" i="35"/>
  <c r="Z22" i="35"/>
  <c r="V22" i="35"/>
  <c r="AE22" i="35"/>
  <c r="Y22" i="35"/>
  <c r="AA22" i="35"/>
  <c r="A22" i="29"/>
  <c r="B21" i="29"/>
  <c r="AE21" i="34"/>
  <c r="AC21" i="34"/>
  <c r="R21" i="34"/>
  <c r="S21" i="34"/>
  <c r="Z21" i="34"/>
  <c r="Q21" i="34"/>
  <c r="W21" i="34"/>
  <c r="U21" i="34"/>
  <c r="AB21" i="34"/>
  <c r="AD21" i="34"/>
  <c r="Y21" i="34"/>
  <c r="T21" i="34"/>
  <c r="V21" i="34"/>
  <c r="X21" i="34"/>
  <c r="AA21" i="34"/>
  <c r="B23" i="35"/>
  <c r="A24" i="35"/>
  <c r="P20" i="29"/>
  <c r="H20" i="29"/>
  <c r="L20" i="29"/>
  <c r="R20" i="29"/>
  <c r="G20" i="29"/>
  <c r="S20" i="29"/>
  <c r="M20" i="29"/>
  <c r="F20" i="29"/>
  <c r="K20" i="29"/>
  <c r="O20" i="29"/>
  <c r="E20" i="29"/>
  <c r="J20" i="29"/>
  <c r="I20" i="29"/>
  <c r="D20" i="29"/>
  <c r="N20" i="29"/>
  <c r="Q20" i="29"/>
  <c r="B23" i="30"/>
  <c r="A24" i="30"/>
  <c r="Y21" i="28"/>
  <c r="Z21" i="28"/>
  <c r="AA21" i="28"/>
  <c r="W21" i="28"/>
  <c r="V21" i="28"/>
  <c r="U21" i="28"/>
  <c r="AD21" i="28"/>
  <c r="S21" i="28"/>
  <c r="AE21" i="28"/>
  <c r="R21" i="28"/>
  <c r="T21" i="28"/>
  <c r="AC21" i="28"/>
  <c r="AB21" i="28"/>
  <c r="X21" i="28"/>
  <c r="B25" i="36"/>
  <c r="A26" i="36"/>
  <c r="A23" i="28"/>
  <c r="B22" i="28"/>
  <c r="U24" i="36"/>
  <c r="AB24" i="36"/>
  <c r="AE24" i="36"/>
  <c r="V24" i="36"/>
  <c r="Z24" i="36"/>
  <c r="X24" i="36"/>
  <c r="Y24" i="36"/>
  <c r="AA24" i="36"/>
  <c r="T24" i="36"/>
  <c r="W24" i="36"/>
  <c r="AC24" i="36"/>
  <c r="AD24" i="36"/>
  <c r="S20" i="37"/>
  <c r="X20" i="37"/>
  <c r="P20" i="37"/>
  <c r="Z20" i="37"/>
  <c r="W20" i="37"/>
  <c r="AD20" i="37"/>
  <c r="V20" i="37"/>
  <c r="AE20" i="37"/>
  <c r="Y20" i="37"/>
  <c r="Q20" i="37"/>
  <c r="AB20" i="37"/>
  <c r="R20" i="37"/>
  <c r="AC20" i="37"/>
  <c r="T20" i="37"/>
  <c r="AA20" i="37"/>
  <c r="U20" i="37"/>
  <c r="B21" i="37"/>
  <c r="A22" i="37"/>
  <c r="Q21" i="38"/>
  <c r="M21" i="38"/>
  <c r="I21" i="38"/>
  <c r="E21" i="38"/>
  <c r="O21" i="38"/>
  <c r="J21" i="38"/>
  <c r="S21" i="38"/>
  <c r="N21" i="38"/>
  <c r="H21" i="38"/>
  <c r="R21" i="38"/>
  <c r="G21" i="38"/>
  <c r="P21" i="38"/>
  <c r="F21" i="38"/>
  <c r="L21" i="38"/>
  <c r="K21" i="38"/>
  <c r="B22" i="38"/>
  <c r="A23" i="38"/>
  <c r="B22" i="32" l="1"/>
  <c r="A23" i="32"/>
  <c r="Y24" i="31"/>
  <c r="AA24" i="31"/>
  <c r="X24" i="31"/>
  <c r="U24" i="31"/>
  <c r="W24" i="31"/>
  <c r="AE24" i="31"/>
  <c r="AB24" i="31"/>
  <c r="Z24" i="31"/>
  <c r="AD24" i="31"/>
  <c r="AC24" i="31"/>
  <c r="V24" i="31"/>
  <c r="T24" i="31"/>
  <c r="W23" i="35"/>
  <c r="AD23" i="35"/>
  <c r="AE23" i="35"/>
  <c r="Z23" i="35"/>
  <c r="AC23" i="35"/>
  <c r="AB23" i="35"/>
  <c r="Y23" i="35"/>
  <c r="V23" i="35"/>
  <c r="T23" i="35"/>
  <c r="U23" i="35"/>
  <c r="S23" i="35"/>
  <c r="X23" i="35"/>
  <c r="AA23" i="35"/>
  <c r="E21" i="29"/>
  <c r="H21" i="29"/>
  <c r="Q21" i="29"/>
  <c r="K21" i="29"/>
  <c r="G21" i="29"/>
  <c r="R21" i="29"/>
  <c r="O21" i="29"/>
  <c r="P21" i="29"/>
  <c r="M21" i="29"/>
  <c r="L21" i="29"/>
  <c r="S21" i="29"/>
  <c r="N21" i="29"/>
  <c r="J21" i="29"/>
  <c r="I21" i="29"/>
  <c r="F21" i="29"/>
  <c r="B23" i="34"/>
  <c r="A24" i="34"/>
  <c r="W24" i="33"/>
  <c r="AE24" i="33"/>
  <c r="AD24" i="33"/>
  <c r="Z24" i="33"/>
  <c r="Y24" i="33"/>
  <c r="X24" i="33"/>
  <c r="V24" i="33"/>
  <c r="AB24" i="33"/>
  <c r="T24" i="33"/>
  <c r="AA24" i="33"/>
  <c r="AC24" i="33"/>
  <c r="U24" i="33"/>
  <c r="A25" i="30"/>
  <c r="B24" i="30"/>
  <c r="A23" i="29"/>
  <c r="B22" i="29"/>
  <c r="AC22" i="34"/>
  <c r="V22" i="34"/>
  <c r="S22" i="34"/>
  <c r="U22" i="34"/>
  <c r="Z22" i="34"/>
  <c r="AA22" i="34"/>
  <c r="R22" i="34"/>
  <c r="X22" i="34"/>
  <c r="T22" i="34"/>
  <c r="AE22" i="34"/>
  <c r="Y22" i="34"/>
  <c r="W22" i="34"/>
  <c r="AD22" i="34"/>
  <c r="AB22" i="34"/>
  <c r="A26" i="31"/>
  <c r="B25" i="31"/>
  <c r="S23" i="30"/>
  <c r="X23" i="30"/>
  <c r="V23" i="30"/>
  <c r="W23" i="30"/>
  <c r="AD23" i="30"/>
  <c r="AC23" i="30"/>
  <c r="AA23" i="30"/>
  <c r="AB23" i="30"/>
  <c r="Y23" i="30"/>
  <c r="U23" i="30"/>
  <c r="AE23" i="30"/>
  <c r="Z23" i="30"/>
  <c r="T23" i="30"/>
  <c r="A25" i="35"/>
  <c r="B24" i="35"/>
  <c r="V21" i="32"/>
  <c r="Q21" i="32"/>
  <c r="AD21" i="32"/>
  <c r="AE21" i="32"/>
  <c r="Y21" i="32"/>
  <c r="AA21" i="32"/>
  <c r="Z21" i="32"/>
  <c r="U21" i="32"/>
  <c r="R21" i="32"/>
  <c r="S21" i="32"/>
  <c r="X21" i="32"/>
  <c r="AB21" i="32"/>
  <c r="T21" i="32"/>
  <c r="W21" i="32"/>
  <c r="AC21" i="32"/>
  <c r="B25" i="33"/>
  <c r="A26" i="33"/>
  <c r="B22" i="37"/>
  <c r="A23" i="37"/>
  <c r="A27" i="36"/>
  <c r="B26" i="36"/>
  <c r="Y22" i="28"/>
  <c r="AD22" i="28"/>
  <c r="W22" i="28"/>
  <c r="AE22" i="28"/>
  <c r="U22" i="28"/>
  <c r="Z22" i="28"/>
  <c r="AB22" i="28"/>
  <c r="S22" i="28"/>
  <c r="AC22" i="28"/>
  <c r="T22" i="28"/>
  <c r="AA22" i="28"/>
  <c r="X22" i="28"/>
  <c r="V22" i="28"/>
  <c r="Y25" i="36"/>
  <c r="X25" i="36"/>
  <c r="U25" i="36"/>
  <c r="V25" i="36"/>
  <c r="AC25" i="36"/>
  <c r="AE25" i="36"/>
  <c r="W25" i="36"/>
  <c r="AA25" i="36"/>
  <c r="AD25" i="36"/>
  <c r="Z25" i="36"/>
  <c r="AB25" i="36"/>
  <c r="V21" i="37"/>
  <c r="AC21" i="37"/>
  <c r="U21" i="37"/>
  <c r="Z21" i="37"/>
  <c r="X21" i="37"/>
  <c r="T21" i="37"/>
  <c r="AB21" i="37"/>
  <c r="AD21" i="37"/>
  <c r="Q21" i="37"/>
  <c r="R21" i="37"/>
  <c r="W21" i="37"/>
  <c r="AA21" i="37"/>
  <c r="AE21" i="37"/>
  <c r="Y21" i="37"/>
  <c r="S21" i="37"/>
  <c r="A24" i="28"/>
  <c r="B23" i="28"/>
  <c r="B23" i="38"/>
  <c r="A24" i="38"/>
  <c r="Q22" i="38"/>
  <c r="M22" i="38"/>
  <c r="I22" i="38"/>
  <c r="O22" i="38"/>
  <c r="J22" i="38"/>
  <c r="S22" i="38"/>
  <c r="N22" i="38"/>
  <c r="H22" i="38"/>
  <c r="L22" i="38"/>
  <c r="K22" i="38"/>
  <c r="R22" i="38"/>
  <c r="G22" i="38"/>
  <c r="P22" i="38"/>
  <c r="F22" i="38"/>
  <c r="B25" i="35" l="1"/>
  <c r="A26" i="35"/>
  <c r="A27" i="33"/>
  <c r="B26" i="33"/>
  <c r="AA25" i="31"/>
  <c r="AC25" i="31"/>
  <c r="Y25" i="31"/>
  <c r="AE25" i="31"/>
  <c r="U25" i="31"/>
  <c r="AD25" i="31"/>
  <c r="V25" i="31"/>
  <c r="AB25" i="31"/>
  <c r="X25" i="31"/>
  <c r="W25" i="31"/>
  <c r="Z25" i="31"/>
  <c r="Q22" i="29"/>
  <c r="M22" i="29"/>
  <c r="P22" i="29"/>
  <c r="G22" i="29"/>
  <c r="I22" i="29"/>
  <c r="R22" i="29"/>
  <c r="J22" i="29"/>
  <c r="L22" i="29"/>
  <c r="K22" i="29"/>
  <c r="N22" i="29"/>
  <c r="S22" i="29"/>
  <c r="F22" i="29"/>
  <c r="H22" i="29"/>
  <c r="O22" i="29"/>
  <c r="B24" i="34"/>
  <c r="A25" i="34"/>
  <c r="Y25" i="33"/>
  <c r="X25" i="33"/>
  <c r="AB25" i="33"/>
  <c r="AC25" i="33"/>
  <c r="U25" i="33"/>
  <c r="AE25" i="33"/>
  <c r="W25" i="33"/>
  <c r="AD25" i="33"/>
  <c r="Z25" i="33"/>
  <c r="V25" i="33"/>
  <c r="AA25" i="33"/>
  <c r="W24" i="35"/>
  <c r="AA24" i="35"/>
  <c r="U24" i="35"/>
  <c r="AB24" i="35"/>
  <c r="AD24" i="35"/>
  <c r="V24" i="35"/>
  <c r="X24" i="35"/>
  <c r="AC24" i="35"/>
  <c r="Z24" i="35"/>
  <c r="Y24" i="35"/>
  <c r="T24" i="35"/>
  <c r="AE24" i="35"/>
  <c r="B26" i="31"/>
  <c r="A27" i="31"/>
  <c r="A24" i="29"/>
  <c r="B23" i="29"/>
  <c r="T23" i="34"/>
  <c r="X23" i="34"/>
  <c r="AB23" i="34"/>
  <c r="Z23" i="34"/>
  <c r="AC23" i="34"/>
  <c r="AD23" i="34"/>
  <c r="U23" i="34"/>
  <c r="Y23" i="34"/>
  <c r="V23" i="34"/>
  <c r="S23" i="34"/>
  <c r="W23" i="34"/>
  <c r="AE23" i="34"/>
  <c r="AA23" i="34"/>
  <c r="AB24" i="30"/>
  <c r="W24" i="30"/>
  <c r="Z24" i="30"/>
  <c r="AD24" i="30"/>
  <c r="V24" i="30"/>
  <c r="AC24" i="30"/>
  <c r="U24" i="30"/>
  <c r="AE24" i="30"/>
  <c r="T24" i="30"/>
  <c r="Y24" i="30"/>
  <c r="X24" i="30"/>
  <c r="AA24" i="30"/>
  <c r="B23" i="32"/>
  <c r="A24" i="32"/>
  <c r="B25" i="30"/>
  <c r="A26" i="30"/>
  <c r="X22" i="32"/>
  <c r="W22" i="32"/>
  <c r="R22" i="32"/>
  <c r="Z22" i="32"/>
  <c r="AD22" i="32"/>
  <c r="T22" i="32"/>
  <c r="AE22" i="32"/>
  <c r="V22" i="32"/>
  <c r="U22" i="32"/>
  <c r="AA22" i="32"/>
  <c r="AC22" i="32"/>
  <c r="AB22" i="32"/>
  <c r="Y22" i="32"/>
  <c r="S22" i="32"/>
  <c r="T23" i="28"/>
  <c r="Y23" i="28"/>
  <c r="AC23" i="28"/>
  <c r="AB23" i="28"/>
  <c r="AD23" i="28"/>
  <c r="Z23" i="28"/>
  <c r="X23" i="28"/>
  <c r="U23" i="28"/>
  <c r="AE23" i="28"/>
  <c r="W23" i="28"/>
  <c r="AA23" i="28"/>
  <c r="V23" i="28"/>
  <c r="A28" i="36"/>
  <c r="B27" i="36"/>
  <c r="W22" i="37"/>
  <c r="AD22" i="37"/>
  <c r="S22" i="37"/>
  <c r="AE22" i="37"/>
  <c r="U22" i="37"/>
  <c r="Y22" i="37"/>
  <c r="R22" i="37"/>
  <c r="Z22" i="37"/>
  <c r="AC22" i="37"/>
  <c r="AA22" i="37"/>
  <c r="T22" i="37"/>
  <c r="X22" i="37"/>
  <c r="AB22" i="37"/>
  <c r="V22" i="37"/>
  <c r="A25" i="28"/>
  <c r="B24" i="28"/>
  <c r="AA26" i="36"/>
  <c r="W26" i="36"/>
  <c r="V26" i="36"/>
  <c r="Y26" i="36"/>
  <c r="X26" i="36"/>
  <c r="AE26" i="36"/>
  <c r="AD26" i="36"/>
  <c r="AC26" i="36"/>
  <c r="Z26" i="36"/>
  <c r="AB26" i="36"/>
  <c r="B23" i="37"/>
  <c r="A24" i="37"/>
  <c r="A25" i="38"/>
  <c r="B24" i="38"/>
  <c r="R23" i="38"/>
  <c r="N23" i="38"/>
  <c r="J23" i="38"/>
  <c r="P23" i="38"/>
  <c r="K23" i="38"/>
  <c r="O23" i="38"/>
  <c r="I23" i="38"/>
  <c r="S23" i="38"/>
  <c r="H23" i="38"/>
  <c r="Q23" i="38"/>
  <c r="G23" i="38"/>
  <c r="M23" i="38"/>
  <c r="L23" i="38"/>
  <c r="AB25" i="30" l="1"/>
  <c r="V25" i="30"/>
  <c r="Z25" i="30"/>
  <c r="AD25" i="30"/>
  <c r="Y25" i="30"/>
  <c r="W25" i="30"/>
  <c r="AE25" i="30"/>
  <c r="AC25" i="30"/>
  <c r="X25" i="30"/>
  <c r="U25" i="30"/>
  <c r="AA25" i="30"/>
  <c r="X24" i="34"/>
  <c r="AA24" i="34"/>
  <c r="U24" i="34"/>
  <c r="AD24" i="34"/>
  <c r="Y24" i="34"/>
  <c r="AE24" i="34"/>
  <c r="V24" i="34"/>
  <c r="AB24" i="34"/>
  <c r="Z24" i="34"/>
  <c r="AC24" i="34"/>
  <c r="T24" i="34"/>
  <c r="W24" i="34"/>
  <c r="S23" i="32"/>
  <c r="AE23" i="32"/>
  <c r="X23" i="32"/>
  <c r="W23" i="32"/>
  <c r="Y23" i="32"/>
  <c r="AA23" i="32"/>
  <c r="AC23" i="32"/>
  <c r="Z23" i="32"/>
  <c r="AD23" i="32"/>
  <c r="T23" i="32"/>
  <c r="V23" i="32"/>
  <c r="U23" i="32"/>
  <c r="AB23" i="32"/>
  <c r="A28" i="31"/>
  <c r="B27" i="31"/>
  <c r="V26" i="33"/>
  <c r="AE26" i="33"/>
  <c r="X26" i="33"/>
  <c r="Z26" i="33"/>
  <c r="AC26" i="33"/>
  <c r="Y26" i="33"/>
  <c r="AB26" i="33"/>
  <c r="W26" i="33"/>
  <c r="AA26" i="33"/>
  <c r="AD26" i="33"/>
  <c r="A27" i="30"/>
  <c r="B26" i="30"/>
  <c r="AC26" i="31"/>
  <c r="V26" i="31"/>
  <c r="Y26" i="31"/>
  <c r="AB26" i="31"/>
  <c r="AE26" i="31"/>
  <c r="W26" i="31"/>
  <c r="X26" i="31"/>
  <c r="AA26" i="31"/>
  <c r="Z26" i="31"/>
  <c r="AD26" i="31"/>
  <c r="A26" i="34"/>
  <c r="B25" i="34"/>
  <c r="A28" i="33"/>
  <c r="B27" i="33"/>
  <c r="P23" i="29"/>
  <c r="S23" i="29"/>
  <c r="I23" i="29"/>
  <c r="G23" i="29"/>
  <c r="J23" i="29"/>
  <c r="R23" i="29"/>
  <c r="N23" i="29"/>
  <c r="H23" i="29"/>
  <c r="M23" i="29"/>
  <c r="O23" i="29"/>
  <c r="L23" i="29"/>
  <c r="K23" i="29"/>
  <c r="Q23" i="29"/>
  <c r="A27" i="35"/>
  <c r="B26" i="35"/>
  <c r="B24" i="32"/>
  <c r="A25" i="32"/>
  <c r="B24" i="29"/>
  <c r="A25" i="29"/>
  <c r="AB25" i="35"/>
  <c r="V25" i="35"/>
  <c r="AC25" i="35"/>
  <c r="AE25" i="35"/>
  <c r="AA25" i="35"/>
  <c r="U25" i="35"/>
  <c r="W25" i="35"/>
  <c r="AD25" i="35"/>
  <c r="Y25" i="35"/>
  <c r="X25" i="35"/>
  <c r="Z25" i="35"/>
  <c r="AA23" i="37"/>
  <c r="S23" i="37"/>
  <c r="AD23" i="37"/>
  <c r="AE23" i="37"/>
  <c r="W23" i="37"/>
  <c r="AC23" i="37"/>
  <c r="U23" i="37"/>
  <c r="T23" i="37"/>
  <c r="V23" i="37"/>
  <c r="Y23" i="37"/>
  <c r="AB23" i="37"/>
  <c r="Z23" i="37"/>
  <c r="X23" i="37"/>
  <c r="B25" i="28"/>
  <c r="A26" i="28"/>
  <c r="AE27" i="36"/>
  <c r="Z27" i="36"/>
  <c r="W27" i="36"/>
  <c r="AC27" i="36"/>
  <c r="Y27" i="36"/>
  <c r="AB27" i="36"/>
  <c r="X27" i="36"/>
  <c r="AD27" i="36"/>
  <c r="AA27" i="36"/>
  <c r="B28" i="36"/>
  <c r="A29" i="36"/>
  <c r="A25" i="37"/>
  <c r="B24" i="37"/>
  <c r="AB24" i="28"/>
  <c r="U24" i="28"/>
  <c r="AC24" i="28"/>
  <c r="Z24" i="28"/>
  <c r="AA24" i="28"/>
  <c r="V24" i="28"/>
  <c r="AE24" i="28"/>
  <c r="Y24" i="28"/>
  <c r="W24" i="28"/>
  <c r="X24" i="28"/>
  <c r="AD24" i="28"/>
  <c r="P24" i="38"/>
  <c r="L24" i="38"/>
  <c r="H24" i="38"/>
  <c r="R24" i="38"/>
  <c r="M24" i="38"/>
  <c r="Q24" i="38"/>
  <c r="K24" i="38"/>
  <c r="O24" i="38"/>
  <c r="N24" i="38"/>
  <c r="J24" i="38"/>
  <c r="S24" i="38"/>
  <c r="I24" i="38"/>
  <c r="A26" i="38"/>
  <c r="B25" i="38"/>
  <c r="M24" i="29" l="1"/>
  <c r="J24" i="29"/>
  <c r="Q24" i="29"/>
  <c r="K24" i="29"/>
  <c r="O24" i="29"/>
  <c r="I24" i="29"/>
  <c r="H24" i="29"/>
  <c r="R24" i="29"/>
  <c r="P24" i="29"/>
  <c r="L24" i="29"/>
  <c r="N24" i="29"/>
  <c r="S24" i="29"/>
  <c r="A28" i="35"/>
  <c r="B27" i="35"/>
  <c r="AE25" i="34"/>
  <c r="AA25" i="34"/>
  <c r="AB25" i="34"/>
  <c r="Y25" i="34"/>
  <c r="V25" i="34"/>
  <c r="AD25" i="34"/>
  <c r="Z25" i="34"/>
  <c r="U25" i="34"/>
  <c r="AC25" i="34"/>
  <c r="X25" i="34"/>
  <c r="W25" i="34"/>
  <c r="AD26" i="30"/>
  <c r="AC26" i="30"/>
  <c r="W26" i="30"/>
  <c r="V26" i="30"/>
  <c r="AB26" i="30"/>
  <c r="Y26" i="30"/>
  <c r="AE26" i="30"/>
  <c r="Z26" i="30"/>
  <c r="AA26" i="30"/>
  <c r="X26" i="30"/>
  <c r="AC27" i="31"/>
  <c r="AB27" i="31"/>
  <c r="X27" i="31"/>
  <c r="Z27" i="31"/>
  <c r="Y27" i="31"/>
  <c r="W27" i="31"/>
  <c r="AD27" i="31"/>
  <c r="AA27" i="31"/>
  <c r="AE27" i="31"/>
  <c r="Z24" i="32"/>
  <c r="AA24" i="32"/>
  <c r="W24" i="32"/>
  <c r="AD24" i="32"/>
  <c r="V24" i="32"/>
  <c r="X24" i="32"/>
  <c r="T24" i="32"/>
  <c r="AE24" i="32"/>
  <c r="Y24" i="32"/>
  <c r="AC24" i="32"/>
  <c r="U24" i="32"/>
  <c r="AB24" i="32"/>
  <c r="AE27" i="33"/>
  <c r="Y27" i="33"/>
  <c r="Z27" i="33"/>
  <c r="X27" i="33"/>
  <c r="AD27" i="33"/>
  <c r="AC27" i="33"/>
  <c r="AA27" i="33"/>
  <c r="W27" i="33"/>
  <c r="AB27" i="33"/>
  <c r="B25" i="29"/>
  <c r="A26" i="29"/>
  <c r="AE26" i="35"/>
  <c r="Z26" i="35"/>
  <c r="Y26" i="35"/>
  <c r="AD26" i="35"/>
  <c r="AA26" i="35"/>
  <c r="V26" i="35"/>
  <c r="AC26" i="35"/>
  <c r="X26" i="35"/>
  <c r="AB26" i="35"/>
  <c r="W26" i="35"/>
  <c r="B28" i="33"/>
  <c r="A29" i="33"/>
  <c r="B25" i="32"/>
  <c r="A26" i="32"/>
  <c r="B26" i="34"/>
  <c r="A27" i="34"/>
  <c r="B27" i="30"/>
  <c r="A28" i="30"/>
  <c r="B28" i="31"/>
  <c r="A29" i="31"/>
  <c r="U24" i="37"/>
  <c r="AD24" i="37"/>
  <c r="Z24" i="37"/>
  <c r="X24" i="37"/>
  <c r="V24" i="37"/>
  <c r="AA24" i="37"/>
  <c r="AB24" i="37"/>
  <c r="T24" i="37"/>
  <c r="W24" i="37"/>
  <c r="Y24" i="37"/>
  <c r="AE24" i="37"/>
  <c r="AC24" i="37"/>
  <c r="B25" i="37"/>
  <c r="A26" i="37"/>
  <c r="A27" i="28"/>
  <c r="B26" i="28"/>
  <c r="A30" i="36"/>
  <c r="B29" i="36"/>
  <c r="W25" i="28"/>
  <c r="V25" i="28"/>
  <c r="AA25" i="28"/>
  <c r="AD25" i="28"/>
  <c r="AC25" i="28"/>
  <c r="Y25" i="28"/>
  <c r="AB25" i="28"/>
  <c r="X25" i="28"/>
  <c r="AE25" i="28"/>
  <c r="Z25" i="28"/>
  <c r="Y28" i="36"/>
  <c r="AE28" i="36"/>
  <c r="AB28" i="36"/>
  <c r="AA28" i="36"/>
  <c r="AD28" i="36"/>
  <c r="Z28" i="36"/>
  <c r="AC28" i="36"/>
  <c r="X28" i="36"/>
  <c r="S25" i="38"/>
  <c r="O25" i="38"/>
  <c r="K25" i="38"/>
  <c r="P25" i="38"/>
  <c r="J25" i="38"/>
  <c r="N25" i="38"/>
  <c r="I25" i="38"/>
  <c r="M25" i="38"/>
  <c r="L25" i="38"/>
  <c r="R25" i="38"/>
  <c r="Q25" i="38"/>
  <c r="A27" i="38"/>
  <c r="B26" i="38"/>
  <c r="Z26" i="34" l="1"/>
  <c r="AB26" i="34"/>
  <c r="AC26" i="34"/>
  <c r="AA26" i="34"/>
  <c r="Y26" i="34"/>
  <c r="V26" i="34"/>
  <c r="W26" i="34"/>
  <c r="AE26" i="34"/>
  <c r="X26" i="34"/>
  <c r="AD26" i="34"/>
  <c r="AE27" i="30"/>
  <c r="AB27" i="30"/>
  <c r="Z27" i="30"/>
  <c r="W27" i="30"/>
  <c r="Y27" i="30"/>
  <c r="AC27" i="30"/>
  <c r="X27" i="30"/>
  <c r="AA27" i="30"/>
  <c r="AD27" i="30"/>
  <c r="X25" i="32"/>
  <c r="U25" i="32"/>
  <c r="AB25" i="32"/>
  <c r="AC25" i="32"/>
  <c r="W25" i="32"/>
  <c r="AD25" i="32"/>
  <c r="AA25" i="32"/>
  <c r="V25" i="32"/>
  <c r="Z25" i="32"/>
  <c r="Y25" i="32"/>
  <c r="AE25" i="32"/>
  <c r="B29" i="31"/>
  <c r="A30" i="31"/>
  <c r="B27" i="34"/>
  <c r="A28" i="34"/>
  <c r="B29" i="33"/>
  <c r="A30" i="33"/>
  <c r="A27" i="29"/>
  <c r="B26" i="29"/>
  <c r="Y28" i="31"/>
  <c r="Z28" i="31"/>
  <c r="AB28" i="31"/>
  <c r="AD28" i="31"/>
  <c r="AE28" i="31"/>
  <c r="AC28" i="31"/>
  <c r="X28" i="31"/>
  <c r="AA28" i="31"/>
  <c r="Y28" i="33"/>
  <c r="AB28" i="33"/>
  <c r="AC28" i="33"/>
  <c r="AE28" i="33"/>
  <c r="X28" i="33"/>
  <c r="AA28" i="33"/>
  <c r="Z28" i="33"/>
  <c r="AD28" i="33"/>
  <c r="M25" i="29"/>
  <c r="S25" i="29"/>
  <c r="R25" i="29"/>
  <c r="N25" i="29"/>
  <c r="K25" i="29"/>
  <c r="O25" i="29"/>
  <c r="L25" i="29"/>
  <c r="P25" i="29"/>
  <c r="I25" i="29"/>
  <c r="Q25" i="29"/>
  <c r="J25" i="29"/>
  <c r="X27" i="35"/>
  <c r="AD27" i="35"/>
  <c r="W27" i="35"/>
  <c r="Z27" i="35"/>
  <c r="AC27" i="35"/>
  <c r="AE27" i="35"/>
  <c r="Y27" i="35"/>
  <c r="AA27" i="35"/>
  <c r="AB27" i="35"/>
  <c r="A29" i="30"/>
  <c r="B28" i="30"/>
  <c r="B26" i="32"/>
  <c r="A27" i="32"/>
  <c r="B28" i="35"/>
  <c r="A29" i="35"/>
  <c r="Y25" i="37"/>
  <c r="AB25" i="37"/>
  <c r="W25" i="37"/>
  <c r="U25" i="37"/>
  <c r="AC25" i="37"/>
  <c r="AE25" i="37"/>
  <c r="X25" i="37"/>
  <c r="Z25" i="37"/>
  <c r="AA25" i="37"/>
  <c r="AD25" i="37"/>
  <c r="V25" i="37"/>
  <c r="AD26" i="28"/>
  <c r="Z26" i="28"/>
  <c r="Y26" i="28"/>
  <c r="W26" i="28"/>
  <c r="AB26" i="28"/>
  <c r="X26" i="28"/>
  <c r="AE26" i="28"/>
  <c r="AC26" i="28"/>
  <c r="AA26" i="28"/>
  <c r="Z29" i="36"/>
  <c r="AA29" i="36"/>
  <c r="AB29" i="36"/>
  <c r="AE29" i="36"/>
  <c r="AD29" i="36"/>
  <c r="AC29" i="36"/>
  <c r="Y29" i="36"/>
  <c r="A28" i="28"/>
  <c r="B27" i="28"/>
  <c r="A31" i="36"/>
  <c r="B30" i="36"/>
  <c r="A27" i="37"/>
  <c r="B26" i="37"/>
  <c r="A28" i="38"/>
  <c r="B27" i="38"/>
  <c r="S26" i="38"/>
  <c r="O26" i="38"/>
  <c r="K26" i="38"/>
  <c r="N26" i="38"/>
  <c r="R26" i="38"/>
  <c r="M26" i="38"/>
  <c r="L26" i="38"/>
  <c r="J26" i="38"/>
  <c r="Q26" i="38"/>
  <c r="P26" i="38"/>
  <c r="B27" i="32" l="1"/>
  <c r="A28" i="32"/>
  <c r="P26" i="29"/>
  <c r="Q26" i="29"/>
  <c r="J26" i="29"/>
  <c r="L26" i="29"/>
  <c r="S26" i="29"/>
  <c r="O26" i="29"/>
  <c r="R26" i="29"/>
  <c r="K26" i="29"/>
  <c r="N26" i="29"/>
  <c r="M26" i="29"/>
  <c r="A30" i="35"/>
  <c r="B29" i="35"/>
  <c r="AC28" i="30"/>
  <c r="X28" i="30"/>
  <c r="AD28" i="30"/>
  <c r="AE28" i="30"/>
  <c r="AB28" i="30"/>
  <c r="AA28" i="30"/>
  <c r="Y28" i="30"/>
  <c r="Z28" i="30"/>
  <c r="B30" i="33"/>
  <c r="A31" i="33"/>
  <c r="A31" i="31"/>
  <c r="B30" i="31"/>
  <c r="AC28" i="35"/>
  <c r="Y28" i="35"/>
  <c r="AB28" i="35"/>
  <c r="Z28" i="35"/>
  <c r="X28" i="35"/>
  <c r="AD28" i="35"/>
  <c r="AE28" i="35"/>
  <c r="AA28" i="35"/>
  <c r="B29" i="30"/>
  <c r="A30" i="30"/>
  <c r="AA29" i="33"/>
  <c r="Y29" i="33"/>
  <c r="AC29" i="33"/>
  <c r="Z29" i="33"/>
  <c r="AE29" i="33"/>
  <c r="AD29" i="33"/>
  <c r="AB29" i="33"/>
  <c r="AC29" i="31"/>
  <c r="AA29" i="31"/>
  <c r="Y29" i="31"/>
  <c r="AE29" i="31"/>
  <c r="AB29" i="31"/>
  <c r="Z29" i="31"/>
  <c r="AD29" i="31"/>
  <c r="B28" i="34"/>
  <c r="A29" i="34"/>
  <c r="AC26" i="32"/>
  <c r="W26" i="32"/>
  <c r="V26" i="32"/>
  <c r="Y26" i="32"/>
  <c r="Z26" i="32"/>
  <c r="AB26" i="32"/>
  <c r="AD26" i="32"/>
  <c r="AA26" i="32"/>
  <c r="AE26" i="32"/>
  <c r="X26" i="32"/>
  <c r="A28" i="29"/>
  <c r="B27" i="29"/>
  <c r="AA27" i="34"/>
  <c r="W27" i="34"/>
  <c r="AD27" i="34"/>
  <c r="AE27" i="34"/>
  <c r="Y27" i="34"/>
  <c r="Z27" i="34"/>
  <c r="X27" i="34"/>
  <c r="AB27" i="34"/>
  <c r="AC27" i="34"/>
  <c r="A28" i="37"/>
  <c r="B27" i="37"/>
  <c r="Z27" i="28"/>
  <c r="Y27" i="28"/>
  <c r="X27" i="28"/>
  <c r="AC27" i="28"/>
  <c r="AE27" i="28"/>
  <c r="AB27" i="28"/>
  <c r="AD27" i="28"/>
  <c r="AA27" i="28"/>
  <c r="X26" i="37"/>
  <c r="AC26" i="37"/>
  <c r="AA26" i="37"/>
  <c r="V26" i="37"/>
  <c r="W26" i="37"/>
  <c r="Z26" i="37"/>
  <c r="AD26" i="37"/>
  <c r="AB26" i="37"/>
  <c r="AE26" i="37"/>
  <c r="Y26" i="37"/>
  <c r="AC30" i="36"/>
  <c r="AD30" i="36"/>
  <c r="AA30" i="36"/>
  <c r="Z30" i="36"/>
  <c r="AE30" i="36"/>
  <c r="AB30" i="36"/>
  <c r="A29" i="28"/>
  <c r="B28" i="28"/>
  <c r="B31" i="36"/>
  <c r="A32" i="36"/>
  <c r="P27" i="38"/>
  <c r="L27" i="38"/>
  <c r="S27" i="38"/>
  <c r="N27" i="38"/>
  <c r="R27" i="38"/>
  <c r="M27" i="38"/>
  <c r="K27" i="38"/>
  <c r="Q27" i="38"/>
  <c r="O27" i="38"/>
  <c r="A29" i="38"/>
  <c r="B28" i="38"/>
  <c r="AD30" i="31" l="1"/>
  <c r="AC30" i="31"/>
  <c r="AB30" i="31"/>
  <c r="Z30" i="31"/>
  <c r="AE30" i="31"/>
  <c r="AA30" i="31"/>
  <c r="O27" i="29"/>
  <c r="S27" i="29"/>
  <c r="K27" i="29"/>
  <c r="Q27" i="29"/>
  <c r="L27" i="29"/>
  <c r="N27" i="29"/>
  <c r="R27" i="29"/>
  <c r="P27" i="29"/>
  <c r="M27" i="29"/>
  <c r="A30" i="34"/>
  <c r="B29" i="34"/>
  <c r="A31" i="30"/>
  <c r="B30" i="30"/>
  <c r="B31" i="33"/>
  <c r="A32" i="33"/>
  <c r="B28" i="29"/>
  <c r="A29" i="29"/>
  <c r="AB28" i="34"/>
  <c r="AC28" i="34"/>
  <c r="Y28" i="34"/>
  <c r="AD28" i="34"/>
  <c r="AE28" i="34"/>
  <c r="Z28" i="34"/>
  <c r="AA28" i="34"/>
  <c r="X28" i="34"/>
  <c r="Y29" i="30"/>
  <c r="AC29" i="30"/>
  <c r="AE29" i="30"/>
  <c r="AD29" i="30"/>
  <c r="AB29" i="30"/>
  <c r="AA29" i="30"/>
  <c r="Z29" i="30"/>
  <c r="AE30" i="33"/>
  <c r="AB30" i="33"/>
  <c r="AC30" i="33"/>
  <c r="Z30" i="33"/>
  <c r="AA30" i="33"/>
  <c r="AD30" i="33"/>
  <c r="AC29" i="35"/>
  <c r="AA29" i="35"/>
  <c r="AD29" i="35"/>
  <c r="AB29" i="35"/>
  <c r="Y29" i="35"/>
  <c r="Z29" i="35"/>
  <c r="AE29" i="35"/>
  <c r="A29" i="32"/>
  <c r="B28" i="32"/>
  <c r="A32" i="31"/>
  <c r="B31" i="31"/>
  <c r="B30" i="35"/>
  <c r="A31" i="35"/>
  <c r="Z27" i="32"/>
  <c r="AA27" i="32"/>
  <c r="AD27" i="32"/>
  <c r="AE27" i="32"/>
  <c r="Y27" i="32"/>
  <c r="AB27" i="32"/>
  <c r="W27" i="32"/>
  <c r="AC27" i="32"/>
  <c r="X27" i="32"/>
  <c r="AA31" i="36"/>
  <c r="AC31" i="36"/>
  <c r="AB31" i="36"/>
  <c r="AE31" i="36"/>
  <c r="AD31" i="36"/>
  <c r="A30" i="28"/>
  <c r="B29" i="28"/>
  <c r="B28" i="37"/>
  <c r="A29" i="37"/>
  <c r="A33" i="36"/>
  <c r="B32" i="36"/>
  <c r="AD28" i="28"/>
  <c r="Z28" i="28"/>
  <c r="AC28" i="28"/>
  <c r="AA28" i="28"/>
  <c r="AB28" i="28"/>
  <c r="AE28" i="28"/>
  <c r="Y28" i="28"/>
  <c r="Y27" i="37"/>
  <c r="AB27" i="37"/>
  <c r="AE27" i="37"/>
  <c r="W27" i="37"/>
  <c r="AC27" i="37"/>
  <c r="AA27" i="37"/>
  <c r="Z27" i="37"/>
  <c r="X27" i="37"/>
  <c r="AD27" i="37"/>
  <c r="R28" i="38"/>
  <c r="N28" i="38"/>
  <c r="O28" i="38"/>
  <c r="S28" i="38"/>
  <c r="M28" i="38"/>
  <c r="L28" i="38"/>
  <c r="Q28" i="38"/>
  <c r="P28" i="38"/>
  <c r="A30" i="38"/>
  <c r="B29" i="38"/>
  <c r="B31" i="35" l="1"/>
  <c r="A32" i="35"/>
  <c r="AD30" i="35"/>
  <c r="AB30" i="35"/>
  <c r="AA30" i="35"/>
  <c r="AE30" i="35"/>
  <c r="Z30" i="35"/>
  <c r="AC30" i="35"/>
  <c r="B29" i="32"/>
  <c r="A30" i="32"/>
  <c r="AB31" i="33"/>
  <c r="AD31" i="33"/>
  <c r="AA31" i="33"/>
  <c r="AC31" i="33"/>
  <c r="AE31" i="33"/>
  <c r="B30" i="34"/>
  <c r="A31" i="34"/>
  <c r="B32" i="31"/>
  <c r="A33" i="31"/>
  <c r="N28" i="29"/>
  <c r="S28" i="29"/>
  <c r="L28" i="29"/>
  <c r="R28" i="29"/>
  <c r="O28" i="29"/>
  <c r="P28" i="29"/>
  <c r="M28" i="29"/>
  <c r="Q28" i="29"/>
  <c r="B31" i="30"/>
  <c r="A32" i="30"/>
  <c r="AB31" i="31"/>
  <c r="AC31" i="31"/>
  <c r="AD31" i="31"/>
  <c r="AE31" i="31"/>
  <c r="AA31" i="31"/>
  <c r="B29" i="29"/>
  <c r="A30" i="29"/>
  <c r="AD30" i="30"/>
  <c r="AA30" i="30"/>
  <c r="Z30" i="30"/>
  <c r="AB30" i="30"/>
  <c r="AE30" i="30"/>
  <c r="AC30" i="30"/>
  <c r="AB28" i="32"/>
  <c r="AD28" i="32"/>
  <c r="Y28" i="32"/>
  <c r="AE28" i="32"/>
  <c r="X28" i="32"/>
  <c r="Z28" i="32"/>
  <c r="AC28" i="32"/>
  <c r="AA28" i="32"/>
  <c r="B32" i="33"/>
  <c r="A33" i="33"/>
  <c r="AC29" i="34"/>
  <c r="AB29" i="34"/>
  <c r="Y29" i="34"/>
  <c r="AE29" i="34"/>
  <c r="AD29" i="34"/>
  <c r="AA29" i="34"/>
  <c r="Z29" i="34"/>
  <c r="Y28" i="37"/>
  <c r="AA28" i="37"/>
  <c r="X28" i="37"/>
  <c r="AB28" i="37"/>
  <c r="AD28" i="37"/>
  <c r="Z28" i="37"/>
  <c r="AC28" i="37"/>
  <c r="AE28" i="37"/>
  <c r="AB29" i="28"/>
  <c r="Z29" i="28"/>
  <c r="AA29" i="28"/>
  <c r="AD29" i="28"/>
  <c r="AE29" i="28"/>
  <c r="AC29" i="28"/>
  <c r="B33" i="36"/>
  <c r="A34" i="36"/>
  <c r="B29" i="37"/>
  <c r="A30" i="37"/>
  <c r="AD32" i="36"/>
  <c r="AB32" i="36"/>
  <c r="AC32" i="36"/>
  <c r="AE32" i="36"/>
  <c r="B30" i="28"/>
  <c r="A31" i="28"/>
  <c r="Q29" i="38"/>
  <c r="M29" i="38"/>
  <c r="P29" i="38"/>
  <c r="O29" i="38"/>
  <c r="N29" i="38"/>
  <c r="S29" i="38"/>
  <c r="R29" i="38"/>
  <c r="B30" i="38"/>
  <c r="A31" i="38"/>
  <c r="AC32" i="33" l="1"/>
  <c r="AE32" i="33"/>
  <c r="AB32" i="33"/>
  <c r="AD32" i="33"/>
  <c r="A34" i="33"/>
  <c r="B33" i="33"/>
  <c r="A31" i="29"/>
  <c r="B30" i="29"/>
  <c r="AB31" i="30"/>
  <c r="AE31" i="30"/>
  <c r="AD31" i="30"/>
  <c r="AA31" i="30"/>
  <c r="AC31" i="30"/>
  <c r="AE30" i="34"/>
  <c r="AC30" i="34"/>
  <c r="AD30" i="34"/>
  <c r="AA30" i="34"/>
  <c r="AB30" i="34"/>
  <c r="Z30" i="34"/>
  <c r="R29" i="29"/>
  <c r="S29" i="29"/>
  <c r="O29" i="29"/>
  <c r="P29" i="29"/>
  <c r="N29" i="29"/>
  <c r="Q29" i="29"/>
  <c r="M29" i="29"/>
  <c r="A34" i="31"/>
  <c r="B33" i="31"/>
  <c r="AE32" i="31"/>
  <c r="AC32" i="31"/>
  <c r="AB32" i="31"/>
  <c r="AD32" i="31"/>
  <c r="B30" i="32"/>
  <c r="A31" i="32"/>
  <c r="B32" i="35"/>
  <c r="A33" i="35"/>
  <c r="A33" i="30"/>
  <c r="B32" i="30"/>
  <c r="A32" i="34"/>
  <c r="B31" i="34"/>
  <c r="AC29" i="32"/>
  <c r="Z29" i="32"/>
  <c r="Y29" i="32"/>
  <c r="AD29" i="32"/>
  <c r="AB29" i="32"/>
  <c r="AA29" i="32"/>
  <c r="AE29" i="32"/>
  <c r="AA31" i="35"/>
  <c r="AB31" i="35"/>
  <c r="AD31" i="35"/>
  <c r="AC31" i="35"/>
  <c r="AE31" i="35"/>
  <c r="AA30" i="28"/>
  <c r="AD30" i="28"/>
  <c r="AE30" i="28"/>
  <c r="AC30" i="28"/>
  <c r="AB30" i="28"/>
  <c r="B30" i="37"/>
  <c r="A31" i="37"/>
  <c r="B34" i="36"/>
  <c r="A35" i="36"/>
  <c r="B35" i="36" s="1"/>
  <c r="AE35" i="36" s="1"/>
  <c r="Y29" i="37"/>
  <c r="AE29" i="37"/>
  <c r="AA29" i="37"/>
  <c r="AD29" i="37"/>
  <c r="AB29" i="37"/>
  <c r="AC29" i="37"/>
  <c r="Z29" i="37"/>
  <c r="AC33" i="36"/>
  <c r="AD33" i="36"/>
  <c r="AE33" i="36"/>
  <c r="A32" i="28"/>
  <c r="B31" i="28"/>
  <c r="Q30" i="38"/>
  <c r="S30" i="38"/>
  <c r="N30" i="38"/>
  <c r="R30" i="38"/>
  <c r="P30" i="38"/>
  <c r="O30" i="38"/>
  <c r="B31" i="38"/>
  <c r="A32" i="38"/>
  <c r="AD30" i="32" l="1"/>
  <c r="Z30" i="32"/>
  <c r="AE30" i="32"/>
  <c r="AA30" i="32"/>
  <c r="AB30" i="32"/>
  <c r="AC30" i="32"/>
  <c r="B34" i="33"/>
  <c r="A35" i="33"/>
  <c r="B35" i="33" s="1"/>
  <c r="AE35" i="33" s="1"/>
  <c r="AB31" i="34"/>
  <c r="AA31" i="34"/>
  <c r="AD31" i="34"/>
  <c r="AE31" i="34"/>
  <c r="AC31" i="34"/>
  <c r="A34" i="35"/>
  <c r="B33" i="35"/>
  <c r="AE33" i="31"/>
  <c r="AD33" i="31"/>
  <c r="AC33" i="31"/>
  <c r="R30" i="29"/>
  <c r="S30" i="29"/>
  <c r="P30" i="29"/>
  <c r="Q30" i="29"/>
  <c r="N30" i="29"/>
  <c r="O30" i="29"/>
  <c r="AE32" i="30"/>
  <c r="AD32" i="30"/>
  <c r="AC32" i="30"/>
  <c r="AB32" i="30"/>
  <c r="A32" i="32"/>
  <c r="B31" i="32"/>
  <c r="AE33" i="33"/>
  <c r="AC33" i="33"/>
  <c r="AD33" i="33"/>
  <c r="A34" i="30"/>
  <c r="B33" i="30"/>
  <c r="B32" i="34"/>
  <c r="A33" i="34"/>
  <c r="AC32" i="35"/>
  <c r="AD32" i="35"/>
  <c r="AE32" i="35"/>
  <c r="AB32" i="35"/>
  <c r="A35" i="31"/>
  <c r="B35" i="31" s="1"/>
  <c r="AE35" i="31" s="1"/>
  <c r="B34" i="31"/>
  <c r="B31" i="29"/>
  <c r="A32" i="29"/>
  <c r="AE34" i="36"/>
  <c r="AD34" i="36"/>
  <c r="AD31" i="28"/>
  <c r="AE31" i="28"/>
  <c r="AC31" i="28"/>
  <c r="AB31" i="28"/>
  <c r="B31" i="37"/>
  <c r="A32" i="37"/>
  <c r="A33" i="28"/>
  <c r="B32" i="28"/>
  <c r="AA30" i="37"/>
  <c r="AB30" i="37"/>
  <c r="AE30" i="37"/>
  <c r="AD30" i="37"/>
  <c r="Z30" i="37"/>
  <c r="AC30" i="37"/>
  <c r="A33" i="38"/>
  <c r="B32" i="38"/>
  <c r="R31" i="38"/>
  <c r="Q31" i="38"/>
  <c r="P31" i="38"/>
  <c r="S31" i="38"/>
  <c r="O31" i="38"/>
  <c r="AA31" i="32" l="1"/>
  <c r="AC31" i="32"/>
  <c r="AE31" i="32"/>
  <c r="AD31" i="32"/>
  <c r="AB31" i="32"/>
  <c r="A35" i="35"/>
  <c r="B35" i="35" s="1"/>
  <c r="AE35" i="35" s="1"/>
  <c r="B34" i="35"/>
  <c r="A33" i="29"/>
  <c r="B32" i="29"/>
  <c r="A34" i="34"/>
  <c r="B33" i="34"/>
  <c r="S31" i="29"/>
  <c r="O31" i="29"/>
  <c r="P31" i="29"/>
  <c r="R31" i="29"/>
  <c r="Q31" i="29"/>
  <c r="AC32" i="34"/>
  <c r="AD32" i="34"/>
  <c r="AB32" i="34"/>
  <c r="AE32" i="34"/>
  <c r="B34" i="30"/>
  <c r="A35" i="30"/>
  <c r="B35" i="30" s="1"/>
  <c r="AE35" i="30" s="1"/>
  <c r="B32" i="32"/>
  <c r="A33" i="32"/>
  <c r="AE34" i="31"/>
  <c r="AD34" i="31"/>
  <c r="AC33" i="30"/>
  <c r="AD33" i="30"/>
  <c r="AE33" i="30"/>
  <c r="AC33" i="35"/>
  <c r="AE33" i="35"/>
  <c r="AD33" i="35"/>
  <c r="AE34" i="33"/>
  <c r="AD34" i="33"/>
  <c r="AD32" i="28"/>
  <c r="AE32" i="28"/>
  <c r="AC32" i="28"/>
  <c r="B32" i="37"/>
  <c r="A33" i="37"/>
  <c r="A34" i="28"/>
  <c r="B33" i="28"/>
  <c r="AE31" i="37"/>
  <c r="AD31" i="37"/>
  <c r="AA31" i="37"/>
  <c r="AC31" i="37"/>
  <c r="AB31" i="37"/>
  <c r="P32" i="38"/>
  <c r="Q32" i="38"/>
  <c r="S32" i="38"/>
  <c r="R32" i="38"/>
  <c r="B33" i="38"/>
  <c r="A34" i="38"/>
  <c r="AE34" i="30" l="1"/>
  <c r="AD34" i="30"/>
  <c r="B33" i="32"/>
  <c r="A34" i="32"/>
  <c r="A34" i="29"/>
  <c r="B33" i="29"/>
  <c r="B34" i="34"/>
  <c r="A35" i="34"/>
  <c r="B35" i="34" s="1"/>
  <c r="AE35" i="34" s="1"/>
  <c r="P32" i="29"/>
  <c r="S32" i="29"/>
  <c r="Q32" i="29"/>
  <c r="R32" i="29"/>
  <c r="AD32" i="32"/>
  <c r="AE32" i="32"/>
  <c r="AC32" i="32"/>
  <c r="AB32" i="32"/>
  <c r="AE33" i="34"/>
  <c r="AC33" i="34"/>
  <c r="AD33" i="34"/>
  <c r="AD34" i="35"/>
  <c r="AE34" i="35"/>
  <c r="AC32" i="37"/>
  <c r="AD32" i="37"/>
  <c r="AE32" i="37"/>
  <c r="AB32" i="37"/>
  <c r="AE33" i="28"/>
  <c r="AD33" i="28"/>
  <c r="B33" i="37"/>
  <c r="A34" i="37"/>
  <c r="B34" i="28"/>
  <c r="AE34" i="28" s="1"/>
  <c r="A35" i="28"/>
  <c r="A35" i="38"/>
  <c r="B35" i="38" s="1"/>
  <c r="S35" i="38" s="1"/>
  <c r="B34" i="38"/>
  <c r="S33" i="38"/>
  <c r="Q33" i="38"/>
  <c r="R33" i="38"/>
  <c r="S33" i="29" l="1"/>
  <c r="R33" i="29"/>
  <c r="Q33" i="29"/>
  <c r="B34" i="32"/>
  <c r="A35" i="32"/>
  <c r="B35" i="32" s="1"/>
  <c r="AE35" i="32" s="1"/>
  <c r="B34" i="29"/>
  <c r="A35" i="29"/>
  <c r="B35" i="29" s="1"/>
  <c r="S35" i="29" s="1"/>
  <c r="AE34" i="34"/>
  <c r="AD34" i="34"/>
  <c r="AE33" i="32"/>
  <c r="AD33" i="32"/>
  <c r="AC33" i="32"/>
  <c r="AD33" i="37"/>
  <c r="AC33" i="37"/>
  <c r="AE33" i="37"/>
  <c r="B35" i="28"/>
  <c r="A36" i="28"/>
  <c r="A35" i="37"/>
  <c r="B35" i="37" s="1"/>
  <c r="AE35" i="37" s="1"/>
  <c r="B34" i="37"/>
  <c r="S34" i="38"/>
  <c r="R34" i="38"/>
  <c r="AD34" i="32" l="1"/>
  <c r="AE34" i="32"/>
  <c r="R34" i="29"/>
  <c r="S34" i="29"/>
  <c r="AD34" i="37"/>
  <c r="AE34" i="37"/>
  <c r="B36" i="28"/>
  <c r="A37" i="28"/>
  <c r="A38" i="28" l="1"/>
  <c r="B37" i="28"/>
  <c r="A39" i="28" l="1"/>
  <c r="B38" i="28"/>
  <c r="B39" i="28" l="1"/>
  <c r="A40" i="28"/>
  <c r="A41" i="28" l="1"/>
  <c r="B40" i="28"/>
  <c r="A42" i="28" l="1"/>
  <c r="B41" i="28"/>
  <c r="A43" i="28" l="1"/>
  <c r="B42" i="28"/>
  <c r="A44" i="28" l="1"/>
  <c r="B43" i="28"/>
  <c r="B44" i="28" l="1"/>
  <c r="A45" i="28"/>
  <c r="B45" i="28" l="1"/>
  <c r="A46" i="28"/>
  <c r="A47" i="28" l="1"/>
  <c r="B46" i="28"/>
  <c r="A48" i="28" l="1"/>
  <c r="B47" i="28"/>
  <c r="A49" i="28" l="1"/>
  <c r="B48" i="28"/>
  <c r="A50" i="28" l="1"/>
  <c r="B49" i="28"/>
  <c r="A51" i="28" l="1"/>
  <c r="B50" i="28"/>
  <c r="A52" i="28" l="1"/>
  <c r="B51" i="28"/>
  <c r="B52" i="28" l="1"/>
  <c r="A53" i="28"/>
  <c r="B53" i="28" l="1"/>
  <c r="A54" i="28"/>
  <c r="B54" i="28" l="1"/>
  <c r="A55" i="28"/>
  <c r="A56" i="28" l="1"/>
  <c r="B55" i="28"/>
  <c r="A57" i="28" l="1"/>
  <c r="B56" i="28"/>
  <c r="B57" i="28" l="1"/>
  <c r="A58" i="28"/>
  <c r="B58" i="28" l="1"/>
  <c r="A59" i="28"/>
  <c r="A60" i="28" l="1"/>
  <c r="B59" i="28"/>
  <c r="B60" i="28" l="1"/>
  <c r="A61" i="28"/>
  <c r="A62" i="28" l="1"/>
  <c r="B61" i="28"/>
  <c r="A63" i="28" l="1"/>
  <c r="B62" i="28"/>
  <c r="A64" i="28" l="1"/>
  <c r="B63" i="28"/>
  <c r="B64" i="28" l="1"/>
  <c r="A65" i="28"/>
  <c r="A66" i="28" l="1"/>
  <c r="B66" i="28" s="1"/>
  <c r="B65" i="28"/>
</calcChain>
</file>

<file path=xl/sharedStrings.xml><?xml version="1.0" encoding="utf-8"?>
<sst xmlns="http://schemas.openxmlformats.org/spreadsheetml/2006/main" count="26" uniqueCount="6">
  <si>
    <t>liczba zawodników/zawodniczek w turnieju</t>
  </si>
  <si>
    <t>miejsce</t>
  </si>
  <si>
    <t>min. punkty</t>
  </si>
  <si>
    <t>liczba zawodniczek/zawodników w turnieju</t>
  </si>
  <si>
    <t>…</t>
  </si>
  <si>
    <t>Załącznik nr 9a do Regulaminu Rozgrywek Indywidualnych pod patronatem PZSQ w sezonie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</si>
</sst>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0" fontId="2" fillId="0" borderId="0" xfId="2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10" fontId="2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10" fontId="1" fillId="0" borderId="0" xfId="2" applyNumberFormat="1" applyFont="1" applyBorder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 2" xfId="1"/>
    <cellStyle name="Normalny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388620</xdr:colOff>
      <xdr:row>2</xdr:row>
      <xdr:rowOff>15240</xdr:rowOff>
    </xdr:from>
    <xdr:to>
      <xdr:col>9</xdr:col>
      <xdr:colOff>602919</xdr:colOff>
      <xdr:row>8</xdr:row>
      <xdr:rowOff>92296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35052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433374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28</xdr:row>
      <xdr:rowOff>104775</xdr:rowOff>
    </xdr:from>
    <xdr:to>
      <xdr:col>5</xdr:col>
      <xdr:colOff>376224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12</xdr:row>
      <xdr:rowOff>142875</xdr:rowOff>
    </xdr:from>
    <xdr:to>
      <xdr:col>5</xdr:col>
      <xdr:colOff>233349</xdr:colOff>
      <xdr:row>19</xdr:row>
      <xdr:rowOff>25621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002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28</xdr:row>
      <xdr:rowOff>114300</xdr:rowOff>
    </xdr:from>
    <xdr:to>
      <xdr:col>5</xdr:col>
      <xdr:colOff>242874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28</xdr:row>
      <xdr:rowOff>104775</xdr:rowOff>
    </xdr:from>
    <xdr:to>
      <xdr:col>5</xdr:col>
      <xdr:colOff>223824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85725</xdr:rowOff>
    </xdr:from>
    <xdr:to>
      <xdr:col>5</xdr:col>
      <xdr:colOff>366699</xdr:colOff>
      <xdr:row>34</xdr:row>
      <xdr:rowOff>139921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88632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347649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28</xdr:row>
      <xdr:rowOff>114300</xdr:rowOff>
    </xdr:from>
    <xdr:to>
      <xdr:col>5</xdr:col>
      <xdr:colOff>385749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114300</xdr:rowOff>
    </xdr:from>
    <xdr:to>
      <xdr:col>5</xdr:col>
      <xdr:colOff>366699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347649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28</xdr:row>
      <xdr:rowOff>85725</xdr:rowOff>
    </xdr:from>
    <xdr:to>
      <xdr:col>5</xdr:col>
      <xdr:colOff>357174</xdr:colOff>
      <xdr:row>34</xdr:row>
      <xdr:rowOff>139921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8632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" sqref="A2"/>
    </sheetView>
  </sheetViews>
  <sheetFormatPr defaultColWidth="8.88671875" defaultRowHeight="13.2" x14ac:dyDescent="0.25"/>
  <cols>
    <col min="1" max="1" width="7.44140625" style="6" bestFit="1" customWidth="1"/>
    <col min="2" max="2" width="10.33203125" style="3" customWidth="1"/>
    <col min="3" max="3" width="11.33203125" style="3" bestFit="1" customWidth="1"/>
    <col min="4" max="242" width="8.88671875" style="3" customWidth="1"/>
    <col min="243" max="243" width="4.33203125" style="3" customWidth="1"/>
    <col min="244" max="245" width="8.33203125" style="3" bestFit="1" customWidth="1"/>
    <col min="246" max="249" width="8.33203125" style="3" customWidth="1"/>
    <col min="250" max="16384" width="8.88671875" style="3"/>
  </cols>
  <sheetData>
    <row r="1" spans="1:5" x14ac:dyDescent="0.25">
      <c r="A1" s="12" t="s">
        <v>5</v>
      </c>
    </row>
    <row r="3" spans="1:5" x14ac:dyDescent="0.25">
      <c r="A3" s="10" t="s">
        <v>1</v>
      </c>
      <c r="B3" s="10"/>
      <c r="C3" s="10" t="s">
        <v>2</v>
      </c>
    </row>
    <row r="4" spans="1:5" s="6" customFormat="1" x14ac:dyDescent="0.25">
      <c r="A4" s="10">
        <v>1</v>
      </c>
      <c r="B4" s="11">
        <v>1</v>
      </c>
      <c r="C4" s="9">
        <f>ROUND(1500*B4,2)</f>
        <v>1500</v>
      </c>
      <c r="E4" s="7"/>
    </row>
    <row r="5" spans="1:5" x14ac:dyDescent="0.25">
      <c r="A5" s="10">
        <f t="shared" ref="A5:A35" si="0">A4+1</f>
        <v>2</v>
      </c>
      <c r="B5" s="11">
        <v>0.80669542603975686</v>
      </c>
      <c r="C5" s="9">
        <f>ROUND($C$4*B5,2)</f>
        <v>1210.04</v>
      </c>
      <c r="E5" s="5"/>
    </row>
    <row r="6" spans="1:5" x14ac:dyDescent="0.25">
      <c r="A6" s="10">
        <f t="shared" si="0"/>
        <v>3</v>
      </c>
      <c r="B6" s="11">
        <v>0.7009571030558468</v>
      </c>
      <c r="C6" s="9">
        <f t="shared" ref="C6:C35" si="1">ROUND($C$4*B6,2)</f>
        <v>1051.44</v>
      </c>
      <c r="E6" s="5"/>
    </row>
    <row r="7" spans="1:5" x14ac:dyDescent="0.25">
      <c r="A7" s="10">
        <f t="shared" si="0"/>
        <v>4</v>
      </c>
      <c r="B7" s="11">
        <v>0.62509223266025993</v>
      </c>
      <c r="C7" s="9">
        <f t="shared" si="1"/>
        <v>937.64</v>
      </c>
      <c r="E7" s="5"/>
    </row>
    <row r="8" spans="1:5" x14ac:dyDescent="0.25">
      <c r="A8" s="10">
        <f t="shared" si="0"/>
        <v>5</v>
      </c>
      <c r="B8" s="11">
        <v>0.5644071423519289</v>
      </c>
      <c r="C8" s="9">
        <f t="shared" si="1"/>
        <v>846.61</v>
      </c>
      <c r="E8" s="5"/>
    </row>
    <row r="9" spans="1:5" x14ac:dyDescent="0.25">
      <c r="A9" s="10">
        <f t="shared" si="0"/>
        <v>6</v>
      </c>
      <c r="B9" s="11">
        <v>0.51312511340141642</v>
      </c>
      <c r="C9" s="9">
        <f t="shared" si="1"/>
        <v>769.69</v>
      </c>
      <c r="E9" s="5"/>
    </row>
    <row r="10" spans="1:5" x14ac:dyDescent="0.25">
      <c r="A10" s="10">
        <f t="shared" si="0"/>
        <v>7</v>
      </c>
      <c r="B10" s="11">
        <v>0.46840827901910614</v>
      </c>
      <c r="C10" s="9">
        <f t="shared" si="1"/>
        <v>702.61</v>
      </c>
      <c r="E10" s="5"/>
    </row>
    <row r="11" spans="1:5" x14ac:dyDescent="0.25">
      <c r="A11" s="10">
        <f t="shared" si="0"/>
        <v>8</v>
      </c>
      <c r="B11" s="11">
        <v>0.42865009584692304</v>
      </c>
      <c r="C11" s="9">
        <f t="shared" si="1"/>
        <v>642.98</v>
      </c>
      <c r="E11" s="5"/>
    </row>
    <row r="12" spans="1:5" x14ac:dyDescent="0.25">
      <c r="A12" s="10">
        <f t="shared" si="0"/>
        <v>9</v>
      </c>
      <c r="B12" s="11">
        <v>0.39284493708523022</v>
      </c>
      <c r="C12" s="9">
        <f t="shared" si="1"/>
        <v>589.27</v>
      </c>
      <c r="E12" s="5"/>
    </row>
    <row r="13" spans="1:5" x14ac:dyDescent="0.25">
      <c r="A13" s="10">
        <f t="shared" si="0"/>
        <v>10</v>
      </c>
      <c r="B13" s="11">
        <v>0.36031375583798819</v>
      </c>
      <c r="C13" s="9">
        <f t="shared" si="1"/>
        <v>540.47</v>
      </c>
      <c r="E13" s="5"/>
    </row>
    <row r="14" spans="1:5" x14ac:dyDescent="0.25">
      <c r="A14" s="10">
        <f t="shared" si="0"/>
        <v>11</v>
      </c>
      <c r="B14" s="11">
        <v>0.33056999376502216</v>
      </c>
      <c r="C14" s="9">
        <f t="shared" si="1"/>
        <v>495.85</v>
      </c>
      <c r="E14" s="5"/>
    </row>
    <row r="15" spans="1:5" x14ac:dyDescent="0.25">
      <c r="A15" s="10">
        <f t="shared" si="0"/>
        <v>12</v>
      </c>
      <c r="B15" s="11">
        <v>0.3032480637782119</v>
      </c>
      <c r="C15" s="9">
        <f t="shared" si="1"/>
        <v>454.87</v>
      </c>
      <c r="E15" s="5"/>
    </row>
    <row r="16" spans="1:5" x14ac:dyDescent="0.25">
      <c r="A16" s="10">
        <f t="shared" si="0"/>
        <v>13</v>
      </c>
      <c r="B16" s="11">
        <v>0.278062505430058</v>
      </c>
      <c r="C16" s="9">
        <f t="shared" si="1"/>
        <v>417.09</v>
      </c>
      <c r="E16" s="5"/>
    </row>
    <row r="17" spans="1:5" x14ac:dyDescent="0.25">
      <c r="A17" s="10">
        <f t="shared" si="0"/>
        <v>14</v>
      </c>
      <c r="B17" s="11">
        <v>0.25478332817816024</v>
      </c>
      <c r="C17" s="9">
        <f t="shared" si="1"/>
        <v>382.17</v>
      </c>
      <c r="E17" s="5"/>
    </row>
    <row r="18" spans="1:5" x14ac:dyDescent="0.25">
      <c r="A18" s="10">
        <f t="shared" si="0"/>
        <v>15</v>
      </c>
      <c r="B18" s="11">
        <v>0.23322042417137442</v>
      </c>
      <c r="C18" s="9">
        <f t="shared" si="1"/>
        <v>349.83</v>
      </c>
      <c r="E18" s="5"/>
    </row>
    <row r="19" spans="1:5" x14ac:dyDescent="0.25">
      <c r="A19" s="10">
        <f t="shared" si="0"/>
        <v>16</v>
      </c>
      <c r="B19" s="11">
        <v>0.213213320276533</v>
      </c>
      <c r="C19" s="9">
        <f t="shared" si="1"/>
        <v>319.82</v>
      </c>
      <c r="E19" s="5"/>
    </row>
    <row r="20" spans="1:5" x14ac:dyDescent="0.25">
      <c r="A20" s="10">
        <f t="shared" si="0"/>
        <v>17</v>
      </c>
      <c r="B20" s="11">
        <v>0.19462420750770365</v>
      </c>
      <c r="C20" s="9">
        <f t="shared" si="1"/>
        <v>291.94</v>
      </c>
      <c r="E20" s="5"/>
    </row>
    <row r="21" spans="1:5" x14ac:dyDescent="0.25">
      <c r="A21" s="10">
        <f t="shared" si="0"/>
        <v>18</v>
      </c>
      <c r="B21" s="11">
        <v>0.17733305572390401</v>
      </c>
      <c r="C21" s="9">
        <f t="shared" si="1"/>
        <v>266</v>
      </c>
      <c r="E21" s="5"/>
    </row>
    <row r="22" spans="1:5" x14ac:dyDescent="0.25">
      <c r="A22" s="10">
        <f t="shared" si="0"/>
        <v>19</v>
      </c>
      <c r="B22" s="11">
        <v>0.1612340971845112</v>
      </c>
      <c r="C22" s="9">
        <f t="shared" si="1"/>
        <v>241.85</v>
      </c>
      <c r="E22" s="5"/>
    </row>
    <row r="23" spans="1:5" x14ac:dyDescent="0.25">
      <c r="A23" s="10">
        <f t="shared" si="0"/>
        <v>20</v>
      </c>
      <c r="B23" s="11">
        <v>0.14623323376434308</v>
      </c>
      <c r="C23" s="9">
        <f t="shared" si="1"/>
        <v>219.35</v>
      </c>
      <c r="E23" s="5"/>
    </row>
    <row r="24" spans="1:5" x14ac:dyDescent="0.25">
      <c r="A24" s="10">
        <f t="shared" si="0"/>
        <v>21</v>
      </c>
      <c r="B24" s="11">
        <v>0.13224608291310955</v>
      </c>
      <c r="C24" s="9">
        <f t="shared" si="1"/>
        <v>198.37</v>
      </c>
      <c r="E24" s="5"/>
    </row>
    <row r="25" spans="1:5" x14ac:dyDescent="0.25">
      <c r="A25" s="10">
        <f t="shared" si="0"/>
        <v>22</v>
      </c>
      <c r="B25" s="11">
        <v>0.11919647520761739</v>
      </c>
      <c r="C25" s="9">
        <f t="shared" si="1"/>
        <v>178.79</v>
      </c>
      <c r="D25" s="5"/>
      <c r="E25" s="5"/>
    </row>
    <row r="26" spans="1:5" x14ac:dyDescent="0.25">
      <c r="A26" s="10">
        <f t="shared" si="0"/>
        <v>23</v>
      </c>
      <c r="B26" s="11">
        <v>0.10701527766682992</v>
      </c>
      <c r="C26" s="9">
        <f t="shared" si="1"/>
        <v>160.52000000000001</v>
      </c>
      <c r="D26" s="5"/>
      <c r="E26" s="5"/>
    </row>
    <row r="27" spans="1:5" x14ac:dyDescent="0.25">
      <c r="A27" s="10">
        <f t="shared" si="0"/>
        <v>24</v>
      </c>
      <c r="B27" s="11">
        <v>9.5639456435740067E-2</v>
      </c>
      <c r="C27" s="9">
        <f t="shared" si="1"/>
        <v>143.46</v>
      </c>
      <c r="D27" s="5"/>
      <c r="E27" s="5"/>
    </row>
    <row r="28" spans="1:5" x14ac:dyDescent="0.25">
      <c r="A28" s="10">
        <f t="shared" si="0"/>
        <v>25</v>
      </c>
      <c r="B28" s="11">
        <v>8.5011318380441694E-2</v>
      </c>
      <c r="C28" s="9">
        <f t="shared" si="1"/>
        <v>127.52</v>
      </c>
      <c r="D28" s="5"/>
      <c r="E28" s="5"/>
    </row>
    <row r="29" spans="1:5" x14ac:dyDescent="0.25">
      <c r="A29" s="10">
        <f t="shared" si="0"/>
        <v>26</v>
      </c>
      <c r="B29" s="11">
        <v>7.5077888544380661E-2</v>
      </c>
      <c r="C29" s="9">
        <f t="shared" si="1"/>
        <v>112.62</v>
      </c>
      <c r="E29" s="5"/>
    </row>
    <row r="30" spans="1:5" x14ac:dyDescent="0.25">
      <c r="A30" s="10">
        <f t="shared" si="0"/>
        <v>27</v>
      </c>
      <c r="B30" s="11">
        <v>6.5790392316684002E-2</v>
      </c>
      <c r="C30" s="9">
        <f t="shared" si="1"/>
        <v>98.69</v>
      </c>
      <c r="E30" s="5"/>
    </row>
    <row r="31" spans="1:5" x14ac:dyDescent="0.25">
      <c r="A31" s="10">
        <f t="shared" si="0"/>
        <v>28</v>
      </c>
      <c r="B31" s="11">
        <v>5.7103819438106412E-2</v>
      </c>
      <c r="C31" s="9">
        <f t="shared" si="1"/>
        <v>85.66</v>
      </c>
      <c r="E31" s="5"/>
    </row>
    <row r="32" spans="1:5" x14ac:dyDescent="0.25">
      <c r="A32" s="10">
        <f t="shared" si="0"/>
        <v>29</v>
      </c>
      <c r="B32" s="11">
        <v>4.8976552813348381E-2</v>
      </c>
      <c r="C32" s="9">
        <f t="shared" si="1"/>
        <v>73.459999999999994</v>
      </c>
      <c r="E32" s="5"/>
    </row>
    <row r="33" spans="1:5" x14ac:dyDescent="0.25">
      <c r="A33" s="10">
        <f t="shared" si="0"/>
        <v>30</v>
      </c>
      <c r="B33" s="11">
        <v>4.1370049284249227E-2</v>
      </c>
      <c r="C33" s="9">
        <f t="shared" si="1"/>
        <v>62.06</v>
      </c>
      <c r="E33" s="5"/>
    </row>
    <row r="34" spans="1:5" x14ac:dyDescent="0.25">
      <c r="A34" s="10">
        <f t="shared" si="0"/>
        <v>31</v>
      </c>
      <c r="B34" s="11">
        <v>3.4248562556886082E-2</v>
      </c>
      <c r="C34" s="9">
        <f t="shared" si="1"/>
        <v>51.37</v>
      </c>
      <c r="E34" s="5"/>
    </row>
    <row r="35" spans="1:5" x14ac:dyDescent="0.25">
      <c r="A35" s="10">
        <f t="shared" si="0"/>
        <v>32</v>
      </c>
      <c r="B35" s="11">
        <v>2.7578900708817911E-2</v>
      </c>
      <c r="C35" s="9">
        <f t="shared" si="1"/>
        <v>41.37</v>
      </c>
      <c r="E35" s="5"/>
    </row>
  </sheetData>
  <phoneticPr fontId="0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3" sqref="G23"/>
    </sheetView>
  </sheetViews>
  <sheetFormatPr defaultColWidth="8.88671875" defaultRowHeight="13.2" x14ac:dyDescent="0.25"/>
  <cols>
    <col min="1" max="1" width="7.6640625" style="6" customWidth="1"/>
    <col min="2" max="2" width="7.109375" style="6" hidden="1" customWidth="1"/>
    <col min="3" max="3" width="7.109375" style="6" bestFit="1" customWidth="1"/>
    <col min="4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 t="shared" ref="B4:B35" si="1">(1/POWER(A4,1/2)+POWER(1.05,1-A4))/2*120</f>
        <v>120</v>
      </c>
      <c r="C4" s="5">
        <f>B4*(4-A4+5)/(4+4)</f>
        <v>120</v>
      </c>
      <c r="D4" s="5">
        <f>B4*(5-A4+5)/(5+4)</f>
        <v>120</v>
      </c>
      <c r="E4" s="5">
        <f t="shared" ref="E4:E9" si="2">B4*(6-A4+5)/(6+4)</f>
        <v>120</v>
      </c>
      <c r="F4" s="5">
        <f>B4*(7-A4+5)/(7+4)</f>
        <v>120</v>
      </c>
      <c r="G4" s="5">
        <f t="shared" ref="G4:G11" si="3">B4*(8-A4+5)/(8+4)</f>
        <v>120</v>
      </c>
      <c r="H4" s="5">
        <f t="shared" ref="H4:H12" si="4">B4*(9-A4+5)/(9+4)</f>
        <v>120</v>
      </c>
      <c r="I4" s="5">
        <f>B4*(10-A4+5)/(10+4)</f>
        <v>120</v>
      </c>
      <c r="J4" s="5">
        <f>B4*(11-A4+5)/(11+4)</f>
        <v>120</v>
      </c>
      <c r="K4" s="5">
        <f t="shared" ref="K4:K15" si="5">B4*(12-A4+5)/(12+4)</f>
        <v>120</v>
      </c>
      <c r="L4" s="5">
        <f>B4*(13-A4+5)/(13+4)</f>
        <v>120</v>
      </c>
      <c r="M4" s="5">
        <f>B4*(14-A4+5)/(14+4)</f>
        <v>120</v>
      </c>
      <c r="N4" s="5">
        <f>B4*(15-A4+5)/(15+4)</f>
        <v>120</v>
      </c>
      <c r="O4" s="5">
        <f t="shared" ref="O4:O19" si="6">B4*(16-A4+5)/(16+4)</f>
        <v>120</v>
      </c>
      <c r="P4" s="5">
        <f>B4*(17-A4+5)/(17+4)</f>
        <v>120</v>
      </c>
      <c r="Q4" s="5">
        <f>B4*(18-A4+5)/(18+4)</f>
        <v>120</v>
      </c>
      <c r="R4" s="5">
        <f>B4*(19-A4+5)/(19+4)</f>
        <v>120</v>
      </c>
      <c r="S4" s="5">
        <f>B4*(20-A4+5)/(20+4)</f>
        <v>120</v>
      </c>
      <c r="T4" s="5">
        <f>B4*(21-A4+5)/(21+4)</f>
        <v>120</v>
      </c>
      <c r="U4" s="5">
        <f>B4*(22-A4+5)/(22+4)</f>
        <v>120</v>
      </c>
      <c r="V4" s="5">
        <f>B4*(23-A4+5)/(23+4)</f>
        <v>120</v>
      </c>
      <c r="W4" s="5">
        <f>B4*(24-A4+5)/(24+4)</f>
        <v>120</v>
      </c>
      <c r="X4" s="5">
        <f>B4*(25-A4+5)/(25+4)</f>
        <v>120</v>
      </c>
      <c r="Y4" s="5">
        <f>B4*(26-A4+5)/(26+4)</f>
        <v>120</v>
      </c>
      <c r="Z4" s="5">
        <f>B4*(27-A4+5)/(27+4)</f>
        <v>120</v>
      </c>
      <c r="AA4" s="5">
        <f>B4*(28-A4+5)/(28+4)</f>
        <v>120</v>
      </c>
      <c r="AB4" s="5">
        <f>B4*(29-A4+5)/(29+4)</f>
        <v>120</v>
      </c>
      <c r="AC4" s="5">
        <f>B4*(30-A4+5)/(30+4)</f>
        <v>120</v>
      </c>
      <c r="AD4" s="5">
        <f>B4*(31-A4+5)/(31+4)</f>
        <v>120</v>
      </c>
      <c r="AE4" s="5">
        <f t="shared" ref="AE4:AE35" si="7">B4*(32-A4+5)/(32+4)</f>
        <v>120</v>
      </c>
    </row>
    <row r="5" spans="1:31" x14ac:dyDescent="0.25">
      <c r="A5" s="3">
        <f>A4+1</f>
        <v>2</v>
      </c>
      <c r="B5" s="5">
        <f t="shared" si="1"/>
        <v>99.569264014049992</v>
      </c>
      <c r="C5" s="5">
        <f>B5*(4-A5+5)/(4+4)</f>
        <v>87.123106012293746</v>
      </c>
      <c r="D5" s="5">
        <f>B5*(5-A5+5)/(5+4)</f>
        <v>88.50601245693332</v>
      </c>
      <c r="E5" s="5">
        <f t="shared" si="2"/>
        <v>89.612337612644993</v>
      </c>
      <c r="F5" s="5">
        <f t="shared" ref="F5:F10" si="8">B5*(7-A5+5)/(7+4)</f>
        <v>90.517512740045447</v>
      </c>
      <c r="G5" s="5">
        <f t="shared" si="3"/>
        <v>91.271825346212495</v>
      </c>
      <c r="H5" s="5">
        <f t="shared" si="4"/>
        <v>91.910089859123076</v>
      </c>
      <c r="I5" s="5">
        <f t="shared" ref="I5:I13" si="9">B5*(10-A5+5)/(10+4)</f>
        <v>92.457173727332133</v>
      </c>
      <c r="J5" s="5">
        <f t="shared" ref="J5:J14" si="10">B5*(11-A5+5)/(11+4)</f>
        <v>92.931313079779997</v>
      </c>
      <c r="K5" s="5">
        <f t="shared" si="5"/>
        <v>93.346185013171862</v>
      </c>
      <c r="L5" s="5">
        <f t="shared" ref="L5:L16" si="11">B5*(13-A5+5)/(13+4)</f>
        <v>93.712248483811763</v>
      </c>
      <c r="M5" s="5">
        <f t="shared" ref="M5:M17" si="12">B5*(14-A5+5)/(14+4)</f>
        <v>94.03763823549167</v>
      </c>
      <c r="N5" s="5">
        <f t="shared" ref="N5:N18" si="13">B5*(15-A5+5)/(15+4)</f>
        <v>94.328776434363149</v>
      </c>
      <c r="O5" s="5">
        <f t="shared" si="6"/>
        <v>94.590800813347499</v>
      </c>
      <c r="P5" s="5">
        <f t="shared" ref="P5:P20" si="14">B5*(17-A5+5)/(17+4)</f>
        <v>94.82787048957141</v>
      </c>
      <c r="Q5" s="5">
        <f t="shared" ref="Q5:Q21" si="15">B5*(18-A5+5)/(18+4)</f>
        <v>95.043388377047719</v>
      </c>
      <c r="R5" s="5">
        <f t="shared" ref="R5:R22" si="16">B5*(19-A5+5)/(19+4)</f>
        <v>95.240165578656516</v>
      </c>
      <c r="S5" s="5">
        <f t="shared" ref="S5:S23" si="17">B5*(20-A5+5)/(20+4)</f>
        <v>95.420544680131243</v>
      </c>
      <c r="T5" s="5">
        <f t="shared" ref="T5:T24" si="18">B5*(21-A5+5)/(21+4)</f>
        <v>95.586493453488004</v>
      </c>
      <c r="U5" s="5">
        <f t="shared" ref="U5:U25" si="19">B5*(22-A5+5)/(22+4)</f>
        <v>95.73967693658652</v>
      </c>
      <c r="V5" s="5">
        <f t="shared" ref="V5:V26" si="20">B5*(23-A5+5)/(23+4)</f>
        <v>95.881513495011106</v>
      </c>
      <c r="W5" s="5">
        <f t="shared" ref="W5:W27" si="21">B5*(24-A5+5)/(24+4)</f>
        <v>96.013218870691063</v>
      </c>
      <c r="X5" s="5">
        <f t="shared" ref="X5:X28" si="22">B5*(25-A5+5)/(25+4)</f>
        <v>96.135841117013783</v>
      </c>
      <c r="Y5" s="5">
        <f t="shared" ref="Y5:Y29" si="23">B5*(26-A5+5)/(26+4)</f>
        <v>96.250288546915002</v>
      </c>
      <c r="Z5" s="5">
        <f t="shared" ref="Z5:Z30" si="24">B5*(27-A5+5)/(27+4)</f>
        <v>96.35735227166127</v>
      </c>
      <c r="AA5" s="5">
        <f t="shared" ref="AA5:AA31" si="25">B5*(28-A5+5)/(28+4)</f>
        <v>96.457724513610927</v>
      </c>
      <c r="AB5" s="5">
        <f t="shared" ref="AB5:AB32" si="26">B5*(29-A5+5)/(29+4)</f>
        <v>96.552013589381815</v>
      </c>
      <c r="AC5" s="5">
        <f t="shared" ref="AC5:AC33" si="27">B5*(30-A5+5)/(30+4)</f>
        <v>96.64075624893087</v>
      </c>
      <c r="AD5" s="5">
        <f t="shared" ref="AD5:AD34" si="28">B5*(31-A5+5)/(31+4)</f>
        <v>96.724427899362851</v>
      </c>
      <c r="AE5" s="5">
        <f t="shared" si="7"/>
        <v>96.803451124770817</v>
      </c>
    </row>
    <row r="6" spans="1:31" x14ac:dyDescent="0.25">
      <c r="A6" s="3">
        <f t="shared" ref="A6:A35" si="29">A5+1</f>
        <v>3</v>
      </c>
      <c r="B6" s="5">
        <f t="shared" si="1"/>
        <v>89.062784858860539</v>
      </c>
      <c r="C6" s="5">
        <f>B6*(4-A6+5)/(4+4)</f>
        <v>66.797088644145404</v>
      </c>
      <c r="D6" s="5">
        <f>B6*(5-A6+5)/(5+4)</f>
        <v>69.27105489022486</v>
      </c>
      <c r="E6" s="5">
        <f t="shared" si="2"/>
        <v>71.250227887088428</v>
      </c>
      <c r="F6" s="5">
        <f t="shared" si="8"/>
        <v>72.869551248158629</v>
      </c>
      <c r="G6" s="5">
        <f t="shared" si="3"/>
        <v>74.218987382383787</v>
      </c>
      <c r="H6" s="5">
        <f t="shared" si="4"/>
        <v>75.360817957497375</v>
      </c>
      <c r="I6" s="5">
        <f t="shared" si="9"/>
        <v>76.339529879023317</v>
      </c>
      <c r="J6" s="5">
        <f t="shared" si="10"/>
        <v>77.187746877679132</v>
      </c>
      <c r="K6" s="5">
        <f t="shared" si="5"/>
        <v>77.929936751502964</v>
      </c>
      <c r="L6" s="5">
        <f t="shared" si="11"/>
        <v>78.584810169582823</v>
      </c>
      <c r="M6" s="5">
        <f t="shared" si="12"/>
        <v>79.1669198745427</v>
      </c>
      <c r="N6" s="5">
        <f t="shared" si="13"/>
        <v>79.687754873717324</v>
      </c>
      <c r="O6" s="5">
        <f t="shared" si="6"/>
        <v>80.156506372974491</v>
      </c>
      <c r="P6" s="5">
        <f t="shared" si="14"/>
        <v>80.580614872302391</v>
      </c>
      <c r="Q6" s="5">
        <f t="shared" si="15"/>
        <v>80.966168053509577</v>
      </c>
      <c r="R6" s="5">
        <f t="shared" si="16"/>
        <v>81.318194871133542</v>
      </c>
      <c r="S6" s="5">
        <f t="shared" si="17"/>
        <v>81.640886120622156</v>
      </c>
      <c r="T6" s="5">
        <f t="shared" si="18"/>
        <v>81.937762070151692</v>
      </c>
      <c r="U6" s="5">
        <f t="shared" si="19"/>
        <v>82.211801408178957</v>
      </c>
      <c r="V6" s="5">
        <f t="shared" si="20"/>
        <v>82.465541535981984</v>
      </c>
      <c r="W6" s="5">
        <f t="shared" si="21"/>
        <v>82.701157368941935</v>
      </c>
      <c r="X6" s="5">
        <f t="shared" si="22"/>
        <v>82.920523834111549</v>
      </c>
      <c r="Y6" s="5">
        <f t="shared" si="23"/>
        <v>83.125265868269835</v>
      </c>
      <c r="Z6" s="5">
        <f t="shared" si="24"/>
        <v>83.316798738934054</v>
      </c>
      <c r="AA6" s="5">
        <f t="shared" si="25"/>
        <v>83.496360805181752</v>
      </c>
      <c r="AB6" s="5">
        <f t="shared" si="26"/>
        <v>83.665040321959893</v>
      </c>
      <c r="AC6" s="5">
        <f t="shared" si="27"/>
        <v>83.823797514221681</v>
      </c>
      <c r="AD6" s="5">
        <f t="shared" si="28"/>
        <v>83.97348286692565</v>
      </c>
      <c r="AE6" s="5">
        <f t="shared" si="7"/>
        <v>84.114852366701626</v>
      </c>
    </row>
    <row r="7" spans="1:31" x14ac:dyDescent="0.25">
      <c r="A7" s="3">
        <f t="shared" si="29"/>
        <v>4</v>
      </c>
      <c r="B7" s="5">
        <f t="shared" si="1"/>
        <v>81.830255911888571</v>
      </c>
      <c r="C7" s="5">
        <f>B7*(4-A7+5)/(4+4)</f>
        <v>51.143909944930357</v>
      </c>
      <c r="D7" s="5">
        <f>B7*(5-A7+5)/(5+4)</f>
        <v>54.553503941259045</v>
      </c>
      <c r="E7" s="5">
        <f t="shared" si="2"/>
        <v>57.281179138322003</v>
      </c>
      <c r="F7" s="5">
        <f t="shared" si="8"/>
        <v>59.512913390464412</v>
      </c>
      <c r="G7" s="5">
        <f t="shared" si="3"/>
        <v>61.372691933916428</v>
      </c>
      <c r="H7" s="5">
        <f t="shared" si="4"/>
        <v>62.946350701452744</v>
      </c>
      <c r="I7" s="5">
        <f t="shared" si="9"/>
        <v>64.295201073626728</v>
      </c>
      <c r="J7" s="5">
        <f t="shared" si="10"/>
        <v>65.464204729510854</v>
      </c>
      <c r="K7" s="5">
        <f t="shared" si="5"/>
        <v>66.487082928409464</v>
      </c>
      <c r="L7" s="5">
        <f t="shared" si="11"/>
        <v>67.38962251567294</v>
      </c>
      <c r="M7" s="5">
        <f t="shared" si="12"/>
        <v>68.191879926573804</v>
      </c>
      <c r="N7" s="5">
        <f t="shared" si="13"/>
        <v>68.909689188958794</v>
      </c>
      <c r="O7" s="5">
        <f t="shared" si="6"/>
        <v>69.55571752510528</v>
      </c>
      <c r="P7" s="5">
        <f t="shared" si="14"/>
        <v>70.140219353047343</v>
      </c>
      <c r="Q7" s="5">
        <f t="shared" si="15"/>
        <v>70.671584651176488</v>
      </c>
      <c r="R7" s="5">
        <f t="shared" si="16"/>
        <v>71.156744271207458</v>
      </c>
      <c r="S7" s="5">
        <f t="shared" si="17"/>
        <v>71.6014739229025</v>
      </c>
      <c r="T7" s="5">
        <f t="shared" si="18"/>
        <v>72.010625202461938</v>
      </c>
      <c r="U7" s="5">
        <f t="shared" si="19"/>
        <v>72.388303306670664</v>
      </c>
      <c r="V7" s="5">
        <f t="shared" si="20"/>
        <v>72.738005255012069</v>
      </c>
      <c r="W7" s="5">
        <f t="shared" si="21"/>
        <v>73.062728492757657</v>
      </c>
      <c r="X7" s="5">
        <f t="shared" si="22"/>
        <v>73.365057024451829</v>
      </c>
      <c r="Y7" s="5">
        <f t="shared" si="23"/>
        <v>73.64723032069972</v>
      </c>
      <c r="Z7" s="5">
        <f t="shared" si="24"/>
        <v>73.911198888157415</v>
      </c>
      <c r="AA7" s="5">
        <f t="shared" si="25"/>
        <v>74.15866942014901</v>
      </c>
      <c r="AB7" s="5">
        <f t="shared" si="26"/>
        <v>74.39114173808052</v>
      </c>
      <c r="AC7" s="5">
        <f t="shared" si="27"/>
        <v>74.609939213780763</v>
      </c>
      <c r="AD7" s="5">
        <f t="shared" si="28"/>
        <v>74.816233976583831</v>
      </c>
      <c r="AE7" s="5">
        <f t="shared" si="7"/>
        <v>75.011067919231181</v>
      </c>
    </row>
    <row r="8" spans="1:31" x14ac:dyDescent="0.25">
      <c r="A8" s="3">
        <f t="shared" si="29"/>
        <v>5</v>
      </c>
      <c r="B8" s="5">
        <f t="shared" si="1"/>
        <v>76.194964217510403</v>
      </c>
      <c r="C8" s="5"/>
      <c r="D8" s="5">
        <f>B8*(5-A8+5)/(5+4)</f>
        <v>42.330535676394668</v>
      </c>
      <c r="E8" s="5">
        <f t="shared" si="2"/>
        <v>45.716978530506239</v>
      </c>
      <c r="F8" s="5">
        <f t="shared" si="8"/>
        <v>48.487704502052068</v>
      </c>
      <c r="G8" s="5">
        <f t="shared" si="3"/>
        <v>50.7966428116736</v>
      </c>
      <c r="H8" s="5">
        <f t="shared" si="4"/>
        <v>52.750359842891825</v>
      </c>
      <c r="I8" s="5">
        <f t="shared" si="9"/>
        <v>54.424974441078859</v>
      </c>
      <c r="J8" s="5">
        <f t="shared" si="10"/>
        <v>55.87630709284096</v>
      </c>
      <c r="K8" s="5">
        <f t="shared" si="5"/>
        <v>57.146223163132802</v>
      </c>
      <c r="L8" s="5">
        <f t="shared" si="11"/>
        <v>58.266737342802074</v>
      </c>
      <c r="M8" s="5">
        <f t="shared" si="12"/>
        <v>59.262749946952532</v>
      </c>
      <c r="N8" s="5">
        <f t="shared" si="13"/>
        <v>60.153919119087156</v>
      </c>
      <c r="O8" s="5">
        <f t="shared" si="6"/>
        <v>60.955971374008321</v>
      </c>
      <c r="P8" s="5">
        <f t="shared" si="14"/>
        <v>61.681637699889379</v>
      </c>
      <c r="Q8" s="5">
        <f t="shared" si="15"/>
        <v>62.341334359781243</v>
      </c>
      <c r="R8" s="5">
        <f t="shared" si="16"/>
        <v>62.943666092725984</v>
      </c>
      <c r="S8" s="5">
        <f t="shared" si="17"/>
        <v>63.495803514592005</v>
      </c>
      <c r="T8" s="5">
        <f t="shared" si="18"/>
        <v>64.003769942708743</v>
      </c>
      <c r="U8" s="5">
        <f t="shared" si="19"/>
        <v>64.472662030201107</v>
      </c>
      <c r="V8" s="5">
        <f t="shared" si="20"/>
        <v>64.906821370471818</v>
      </c>
      <c r="W8" s="5">
        <f t="shared" si="21"/>
        <v>65.309969329294631</v>
      </c>
      <c r="X8" s="5">
        <f t="shared" si="22"/>
        <v>65.68531398061242</v>
      </c>
      <c r="Y8" s="5">
        <f t="shared" si="23"/>
        <v>66.035635655175682</v>
      </c>
      <c r="Z8" s="5">
        <f t="shared" si="24"/>
        <v>66.363355931380028</v>
      </c>
      <c r="AA8" s="5">
        <f t="shared" si="25"/>
        <v>66.670593690321596</v>
      </c>
      <c r="AB8" s="5">
        <f t="shared" si="26"/>
        <v>66.959210979024292</v>
      </c>
      <c r="AC8" s="5">
        <f t="shared" si="27"/>
        <v>67.230850780156231</v>
      </c>
      <c r="AD8" s="5">
        <f t="shared" si="28"/>
        <v>67.486968306937783</v>
      </c>
      <c r="AE8" s="5">
        <f t="shared" si="7"/>
        <v>67.728857082231471</v>
      </c>
    </row>
    <row r="9" spans="1:31" x14ac:dyDescent="0.25">
      <c r="A9" s="3">
        <f t="shared" si="29"/>
        <v>6</v>
      </c>
      <c r="B9" s="5">
        <f t="shared" si="1"/>
        <v>71.506467415939326</v>
      </c>
      <c r="C9" s="5"/>
      <c r="D9" s="5"/>
      <c r="E9" s="5">
        <f t="shared" si="2"/>
        <v>35.753233707969663</v>
      </c>
      <c r="F9" s="5">
        <f t="shared" si="8"/>
        <v>39.003527681421453</v>
      </c>
      <c r="G9" s="5">
        <f t="shared" si="3"/>
        <v>41.712105992631272</v>
      </c>
      <c r="H9" s="5">
        <f t="shared" si="4"/>
        <v>44.003979948270356</v>
      </c>
      <c r="I9" s="5">
        <f t="shared" si="9"/>
        <v>45.96844333881814</v>
      </c>
      <c r="J9" s="5">
        <f t="shared" si="10"/>
        <v>47.670978277292882</v>
      </c>
      <c r="K9" s="5">
        <f t="shared" si="5"/>
        <v>49.160696348458288</v>
      </c>
      <c r="L9" s="5">
        <f t="shared" si="11"/>
        <v>50.475153470074822</v>
      </c>
      <c r="M9" s="5">
        <f t="shared" si="12"/>
        <v>51.643559800400624</v>
      </c>
      <c r="N9" s="5">
        <f t="shared" si="13"/>
        <v>52.688975990692136</v>
      </c>
      <c r="O9" s="5">
        <f t="shared" si="6"/>
        <v>53.629850561954491</v>
      </c>
      <c r="P9" s="5">
        <f t="shared" si="14"/>
        <v>54.481118031191869</v>
      </c>
      <c r="Q9" s="5">
        <f t="shared" si="15"/>
        <v>55.254997548680393</v>
      </c>
      <c r="R9" s="5">
        <f t="shared" si="16"/>
        <v>55.961583195082952</v>
      </c>
      <c r="S9" s="5">
        <f t="shared" si="17"/>
        <v>56.609286704285296</v>
      </c>
      <c r="T9" s="5">
        <f t="shared" si="18"/>
        <v>57.205173932751457</v>
      </c>
      <c r="U9" s="5">
        <f t="shared" si="19"/>
        <v>57.755223682104841</v>
      </c>
      <c r="V9" s="5">
        <f t="shared" si="20"/>
        <v>58.264529005580194</v>
      </c>
      <c r="W9" s="5">
        <f t="shared" si="21"/>
        <v>58.737455377378737</v>
      </c>
      <c r="X9" s="5">
        <f t="shared" si="22"/>
        <v>59.177766137329101</v>
      </c>
      <c r="Y9" s="5">
        <f t="shared" si="23"/>
        <v>59.588722846616101</v>
      </c>
      <c r="Z9" s="5">
        <f t="shared" si="24"/>
        <v>59.973166219820079</v>
      </c>
      <c r="AA9" s="5">
        <f t="shared" si="25"/>
        <v>60.333581882198807</v>
      </c>
      <c r="AB9" s="5">
        <f t="shared" si="26"/>
        <v>60.672154171100033</v>
      </c>
      <c r="AC9" s="5">
        <f t="shared" si="27"/>
        <v>60.990810443007071</v>
      </c>
      <c r="AD9" s="5">
        <f t="shared" si="28"/>
        <v>61.291257785090849</v>
      </c>
      <c r="AE9" s="5">
        <f t="shared" si="7"/>
        <v>61.575013608169975</v>
      </c>
    </row>
    <row r="10" spans="1:31" x14ac:dyDescent="0.25">
      <c r="A10" s="3">
        <f t="shared" si="29"/>
        <v>7</v>
      </c>
      <c r="B10" s="5">
        <f t="shared" si="1"/>
        <v>67.450792178751286</v>
      </c>
      <c r="C10" s="5"/>
      <c r="D10" s="5"/>
      <c r="E10" s="5"/>
      <c r="F10" s="5">
        <f t="shared" si="8"/>
        <v>30.659450990341494</v>
      </c>
      <c r="G10" s="5">
        <f t="shared" si="3"/>
        <v>33.725396089375643</v>
      </c>
      <c r="H10" s="5">
        <f t="shared" si="4"/>
        <v>36.319657327019925</v>
      </c>
      <c r="I10" s="5">
        <f t="shared" si="9"/>
        <v>38.543309816429307</v>
      </c>
      <c r="J10" s="5">
        <f t="shared" si="10"/>
        <v>40.470475307250773</v>
      </c>
      <c r="K10" s="5">
        <f t="shared" si="5"/>
        <v>42.156745111719552</v>
      </c>
      <c r="L10" s="5">
        <f t="shared" si="11"/>
        <v>43.644630233309655</v>
      </c>
      <c r="M10" s="5">
        <f t="shared" si="12"/>
        <v>44.967194785834195</v>
      </c>
      <c r="N10" s="5">
        <f t="shared" si="13"/>
        <v>46.150542017040358</v>
      </c>
      <c r="O10" s="5">
        <f t="shared" si="6"/>
        <v>47.215554525125903</v>
      </c>
      <c r="P10" s="5">
        <f t="shared" si="14"/>
        <v>48.179137270536636</v>
      </c>
      <c r="Q10" s="5">
        <f t="shared" si="15"/>
        <v>49.055121584546391</v>
      </c>
      <c r="R10" s="5">
        <f t="shared" si="16"/>
        <v>49.854933349511818</v>
      </c>
      <c r="S10" s="5">
        <f t="shared" si="17"/>
        <v>50.588094134063461</v>
      </c>
      <c r="T10" s="5">
        <f t="shared" si="18"/>
        <v>51.262602055850977</v>
      </c>
      <c r="U10" s="5">
        <f t="shared" si="19"/>
        <v>51.885224752885605</v>
      </c>
      <c r="V10" s="5">
        <f t="shared" si="20"/>
        <v>52.461727250139887</v>
      </c>
      <c r="W10" s="5">
        <f t="shared" si="21"/>
        <v>52.997050997590293</v>
      </c>
      <c r="X10" s="5">
        <f t="shared" si="22"/>
        <v>53.495455865906187</v>
      </c>
      <c r="Y10" s="5">
        <f t="shared" si="23"/>
        <v>53.960633743001033</v>
      </c>
      <c r="Z10" s="5">
        <f t="shared" si="24"/>
        <v>54.395800144154265</v>
      </c>
      <c r="AA10" s="5">
        <f t="shared" si="25"/>
        <v>54.803768645235422</v>
      </c>
      <c r="AB10" s="5">
        <f t="shared" si="26"/>
        <v>55.18701178261469</v>
      </c>
      <c r="AC10" s="5">
        <f t="shared" si="27"/>
        <v>55.547711206030471</v>
      </c>
      <c r="AD10" s="5">
        <f t="shared" si="28"/>
        <v>55.887799233822498</v>
      </c>
      <c r="AE10" s="5">
        <f t="shared" si="7"/>
        <v>56.20899348229274</v>
      </c>
    </row>
    <row r="11" spans="1:31" x14ac:dyDescent="0.25">
      <c r="A11" s="3">
        <f t="shared" si="29"/>
        <v>8</v>
      </c>
      <c r="B11" s="5">
        <f t="shared" si="1"/>
        <v>63.854083243403707</v>
      </c>
      <c r="C11" s="5"/>
      <c r="D11" s="5"/>
      <c r="E11" s="5"/>
      <c r="F11" s="5"/>
      <c r="G11" s="5">
        <f t="shared" si="3"/>
        <v>26.605868018084877</v>
      </c>
      <c r="H11" s="5">
        <f t="shared" si="4"/>
        <v>29.471115343109407</v>
      </c>
      <c r="I11" s="5">
        <f t="shared" si="9"/>
        <v>31.927041621701854</v>
      </c>
      <c r="J11" s="5">
        <f t="shared" si="10"/>
        <v>34.055511063148643</v>
      </c>
      <c r="K11" s="5">
        <f t="shared" si="5"/>
        <v>35.917921824414584</v>
      </c>
      <c r="L11" s="5">
        <f t="shared" si="11"/>
        <v>37.561225437296294</v>
      </c>
      <c r="M11" s="5">
        <f t="shared" si="12"/>
        <v>39.021939759857815</v>
      </c>
      <c r="N11" s="5">
        <f t="shared" si="13"/>
        <v>40.328894680044449</v>
      </c>
      <c r="O11" s="5">
        <f t="shared" si="6"/>
        <v>41.505154108212409</v>
      </c>
      <c r="P11" s="5">
        <f t="shared" si="14"/>
        <v>42.569388828935807</v>
      </c>
      <c r="Q11" s="5">
        <f t="shared" si="15"/>
        <v>43.536874938684349</v>
      </c>
      <c r="R11" s="5">
        <f t="shared" si="16"/>
        <v>44.420231821498234</v>
      </c>
      <c r="S11" s="5">
        <f t="shared" si="17"/>
        <v>45.229975630744292</v>
      </c>
      <c r="T11" s="5">
        <f t="shared" si="18"/>
        <v>45.974939935250667</v>
      </c>
      <c r="U11" s="5">
        <f t="shared" si="19"/>
        <v>46.662599293256555</v>
      </c>
      <c r="V11" s="5">
        <f t="shared" si="20"/>
        <v>47.299320921039779</v>
      </c>
      <c r="W11" s="5">
        <f t="shared" si="21"/>
        <v>47.890562432552777</v>
      </c>
      <c r="X11" s="5">
        <f t="shared" si="22"/>
        <v>48.441028667409704</v>
      </c>
      <c r="Y11" s="5">
        <f t="shared" si="23"/>
        <v>48.954797153276175</v>
      </c>
      <c r="Z11" s="5">
        <f t="shared" si="24"/>
        <v>49.435419285215779</v>
      </c>
      <c r="AA11" s="5">
        <f t="shared" si="25"/>
        <v>49.886002533909149</v>
      </c>
      <c r="AB11" s="5">
        <f t="shared" si="26"/>
        <v>50.309277706924135</v>
      </c>
      <c r="AC11" s="5">
        <f t="shared" si="27"/>
        <v>50.707654340350004</v>
      </c>
      <c r="AD11" s="5">
        <f t="shared" si="28"/>
        <v>51.083266594722964</v>
      </c>
      <c r="AE11" s="5">
        <f t="shared" si="7"/>
        <v>51.438011501630768</v>
      </c>
    </row>
    <row r="12" spans="1:31" x14ac:dyDescent="0.25">
      <c r="A12" s="3">
        <f t="shared" si="29"/>
        <v>9</v>
      </c>
      <c r="B12" s="5">
        <f t="shared" si="1"/>
        <v>60.610361721721226</v>
      </c>
      <c r="C12" s="5"/>
      <c r="D12" s="5"/>
      <c r="E12" s="5"/>
      <c r="F12" s="5"/>
      <c r="G12" s="5"/>
      <c r="H12" s="5">
        <f t="shared" si="4"/>
        <v>23.311677585277394</v>
      </c>
      <c r="I12" s="5">
        <f t="shared" si="9"/>
        <v>25.975869309309097</v>
      </c>
      <c r="J12" s="5">
        <f t="shared" si="10"/>
        <v>28.284835470136571</v>
      </c>
      <c r="K12" s="5">
        <f t="shared" si="5"/>
        <v>30.305180860860613</v>
      </c>
      <c r="L12" s="5">
        <f t="shared" si="11"/>
        <v>32.087838558558296</v>
      </c>
      <c r="M12" s="5">
        <f t="shared" si="12"/>
        <v>33.672423178734014</v>
      </c>
      <c r="N12" s="5">
        <f t="shared" si="13"/>
        <v>35.090209417838601</v>
      </c>
      <c r="O12" s="5">
        <f t="shared" si="6"/>
        <v>36.366217033032733</v>
      </c>
      <c r="P12" s="5">
        <f t="shared" si="14"/>
        <v>37.520700113446473</v>
      </c>
      <c r="Q12" s="5">
        <f t="shared" si="15"/>
        <v>38.570230186549871</v>
      </c>
      <c r="R12" s="5">
        <f t="shared" si="16"/>
        <v>39.528496775035585</v>
      </c>
      <c r="S12" s="5">
        <f t="shared" si="17"/>
        <v>40.406907814480817</v>
      </c>
      <c r="T12" s="5">
        <f t="shared" si="18"/>
        <v>41.215045970770433</v>
      </c>
      <c r="U12" s="5">
        <f t="shared" si="19"/>
        <v>41.961019653499307</v>
      </c>
      <c r="V12" s="5">
        <f t="shared" si="20"/>
        <v>42.651736026396421</v>
      </c>
      <c r="W12" s="5">
        <f t="shared" si="21"/>
        <v>43.293115515515161</v>
      </c>
      <c r="X12" s="5">
        <f t="shared" si="22"/>
        <v>43.890261936418817</v>
      </c>
      <c r="Y12" s="5">
        <f t="shared" si="23"/>
        <v>44.447598595928895</v>
      </c>
      <c r="Z12" s="5">
        <f t="shared" si="24"/>
        <v>44.96897805159962</v>
      </c>
      <c r="AA12" s="5">
        <f t="shared" si="25"/>
        <v>45.457771291290918</v>
      </c>
      <c r="AB12" s="5">
        <f t="shared" si="26"/>
        <v>45.916940698273656</v>
      </c>
      <c r="AC12" s="5">
        <f t="shared" si="27"/>
        <v>46.349100140139761</v>
      </c>
      <c r="AD12" s="5">
        <f t="shared" si="28"/>
        <v>46.756564756756376</v>
      </c>
      <c r="AE12" s="5">
        <f t="shared" si="7"/>
        <v>47.14139245022762</v>
      </c>
    </row>
    <row r="13" spans="1:31" x14ac:dyDescent="0.25">
      <c r="A13" s="3">
        <f t="shared" si="29"/>
        <v>10</v>
      </c>
      <c r="B13" s="5">
        <f t="shared" si="1"/>
        <v>57.650200934078114</v>
      </c>
      <c r="C13" s="5"/>
      <c r="D13" s="5"/>
      <c r="E13" s="5"/>
      <c r="F13" s="5"/>
      <c r="G13" s="5"/>
      <c r="H13" s="5"/>
      <c r="I13" s="5">
        <f t="shared" si="9"/>
        <v>20.589357476456467</v>
      </c>
      <c r="J13" s="5">
        <f t="shared" si="10"/>
        <v>23.060080373631248</v>
      </c>
      <c r="K13" s="5">
        <f t="shared" si="5"/>
        <v>25.221962908659176</v>
      </c>
      <c r="L13" s="5">
        <f t="shared" si="11"/>
        <v>27.129506321919113</v>
      </c>
      <c r="M13" s="5">
        <f t="shared" si="12"/>
        <v>28.825100467039061</v>
      </c>
      <c r="N13" s="5">
        <f t="shared" si="13"/>
        <v>30.342211017935849</v>
      </c>
      <c r="O13" s="5">
        <f t="shared" si="6"/>
        <v>31.707610513742964</v>
      </c>
      <c r="P13" s="5">
        <f t="shared" si="14"/>
        <v>32.942971962330354</v>
      </c>
      <c r="Q13" s="5">
        <f t="shared" si="15"/>
        <v>34.066027824682521</v>
      </c>
      <c r="R13" s="5">
        <f t="shared" si="16"/>
        <v>35.091426655525808</v>
      </c>
      <c r="S13" s="5">
        <f t="shared" si="17"/>
        <v>36.03137558379882</v>
      </c>
      <c r="T13" s="5">
        <f t="shared" si="18"/>
        <v>36.896128597809991</v>
      </c>
      <c r="U13" s="5">
        <f t="shared" si="19"/>
        <v>37.69436214920492</v>
      </c>
      <c r="V13" s="5">
        <f t="shared" si="20"/>
        <v>38.433467289385412</v>
      </c>
      <c r="W13" s="5">
        <f t="shared" si="21"/>
        <v>39.119779205267285</v>
      </c>
      <c r="X13" s="5">
        <f t="shared" si="22"/>
        <v>39.758759264881455</v>
      </c>
      <c r="Y13" s="5">
        <f t="shared" si="23"/>
        <v>40.355140653854683</v>
      </c>
      <c r="Z13" s="5">
        <f t="shared" si="24"/>
        <v>40.913045824184472</v>
      </c>
      <c r="AA13" s="5">
        <f t="shared" si="25"/>
        <v>41.436081921368647</v>
      </c>
      <c r="AB13" s="5">
        <f t="shared" si="26"/>
        <v>41.927418861147721</v>
      </c>
      <c r="AC13" s="5">
        <f t="shared" si="27"/>
        <v>42.389853627998612</v>
      </c>
      <c r="AD13" s="5">
        <f t="shared" si="28"/>
        <v>42.825863551029457</v>
      </c>
      <c r="AE13" s="5">
        <f t="shared" si="7"/>
        <v>43.237650700558589</v>
      </c>
    </row>
    <row r="14" spans="1:31" x14ac:dyDescent="0.25">
      <c r="A14" s="3">
        <f t="shared" si="29"/>
        <v>11</v>
      </c>
      <c r="B14" s="5">
        <f t="shared" si="1"/>
        <v>54.925475887111375</v>
      </c>
      <c r="C14" s="5"/>
      <c r="D14" s="5"/>
      <c r="E14" s="5"/>
      <c r="F14" s="5"/>
      <c r="G14" s="5"/>
      <c r="H14" s="5"/>
      <c r="I14" s="5"/>
      <c r="J14" s="5">
        <f t="shared" si="10"/>
        <v>18.308491962370457</v>
      </c>
      <c r="K14" s="5">
        <f t="shared" si="5"/>
        <v>20.597053457666767</v>
      </c>
      <c r="L14" s="5">
        <f t="shared" si="11"/>
        <v>22.616372424104686</v>
      </c>
      <c r="M14" s="5">
        <f t="shared" si="12"/>
        <v>24.411322616493944</v>
      </c>
      <c r="N14" s="5">
        <f t="shared" si="13"/>
        <v>26.017330683368545</v>
      </c>
      <c r="O14" s="5">
        <f t="shared" si="6"/>
        <v>27.462737943555688</v>
      </c>
      <c r="P14" s="5">
        <f t="shared" si="14"/>
        <v>28.770487369439291</v>
      </c>
      <c r="Q14" s="5">
        <f t="shared" si="15"/>
        <v>29.959350483878936</v>
      </c>
      <c r="R14" s="5">
        <f t="shared" si="16"/>
        <v>31.044834197062954</v>
      </c>
      <c r="S14" s="5">
        <f t="shared" si="17"/>
        <v>32.039860934148301</v>
      </c>
      <c r="T14" s="5">
        <f t="shared" si="18"/>
        <v>32.955285532266828</v>
      </c>
      <c r="U14" s="5">
        <f t="shared" si="19"/>
        <v>33.800292853606997</v>
      </c>
      <c r="V14" s="5">
        <f t="shared" si="20"/>
        <v>34.582707040033085</v>
      </c>
      <c r="W14" s="5">
        <f t="shared" si="21"/>
        <v>35.309234498857315</v>
      </c>
      <c r="X14" s="5">
        <f t="shared" si="22"/>
        <v>35.985656615693657</v>
      </c>
      <c r="Y14" s="5">
        <f t="shared" si="23"/>
        <v>36.616983924740914</v>
      </c>
      <c r="Z14" s="5">
        <f t="shared" si="24"/>
        <v>37.207580439656091</v>
      </c>
      <c r="AA14" s="5">
        <f t="shared" si="25"/>
        <v>37.761264672389068</v>
      </c>
      <c r="AB14" s="5">
        <f t="shared" si="26"/>
        <v>38.281392284956411</v>
      </c>
      <c r="AC14" s="5">
        <f t="shared" si="27"/>
        <v>38.770924155608036</v>
      </c>
      <c r="AD14" s="5">
        <f t="shared" si="28"/>
        <v>39.232482776508128</v>
      </c>
      <c r="AE14" s="5">
        <f t="shared" si="7"/>
        <v>39.668399251802661</v>
      </c>
    </row>
    <row r="15" spans="1:31" x14ac:dyDescent="0.25">
      <c r="A15" s="3">
        <f t="shared" si="29"/>
        <v>12</v>
      </c>
      <c r="B15" s="5">
        <f t="shared" si="1"/>
        <v>52.401265420875013</v>
      </c>
      <c r="C15" s="5"/>
      <c r="D15" s="5"/>
      <c r="E15" s="5"/>
      <c r="F15" s="5"/>
      <c r="G15" s="5"/>
      <c r="H15" s="5"/>
      <c r="I15" s="5"/>
      <c r="J15" s="5"/>
      <c r="K15" s="5">
        <f t="shared" si="5"/>
        <v>16.375395444023443</v>
      </c>
      <c r="L15" s="5">
        <f t="shared" si="11"/>
        <v>18.494564266191183</v>
      </c>
      <c r="M15" s="5">
        <f t="shared" si="12"/>
        <v>20.37826988589584</v>
      </c>
      <c r="N15" s="5">
        <f t="shared" si="13"/>
        <v>22.063690703526323</v>
      </c>
      <c r="O15" s="5">
        <f t="shared" si="6"/>
        <v>23.580569439393756</v>
      </c>
      <c r="P15" s="5">
        <f t="shared" si="14"/>
        <v>24.952983533750007</v>
      </c>
      <c r="Q15" s="5">
        <f t="shared" si="15"/>
        <v>26.200632710437507</v>
      </c>
      <c r="R15" s="5">
        <f t="shared" si="16"/>
        <v>27.339790654369573</v>
      </c>
      <c r="S15" s="5">
        <f t="shared" si="17"/>
        <v>28.384018769640633</v>
      </c>
      <c r="T15" s="5">
        <f t="shared" si="18"/>
        <v>29.344708635690008</v>
      </c>
      <c r="U15" s="5">
        <f t="shared" si="19"/>
        <v>30.231499281274047</v>
      </c>
      <c r="V15" s="5">
        <f t="shared" si="20"/>
        <v>31.052601730888895</v>
      </c>
      <c r="W15" s="5">
        <f t="shared" si="21"/>
        <v>31.815054005531259</v>
      </c>
      <c r="X15" s="5">
        <f t="shared" si="22"/>
        <v>32.524923364681044</v>
      </c>
      <c r="Y15" s="5">
        <f t="shared" si="23"/>
        <v>33.187468099887511</v>
      </c>
      <c r="Z15" s="5">
        <f t="shared" si="24"/>
        <v>33.807268013467755</v>
      </c>
      <c r="AA15" s="5">
        <f t="shared" si="25"/>
        <v>34.38833043244923</v>
      </c>
      <c r="AB15" s="5">
        <f t="shared" si="26"/>
        <v>34.934176947250009</v>
      </c>
      <c r="AC15" s="5">
        <f t="shared" si="27"/>
        <v>35.447914843533098</v>
      </c>
      <c r="AD15" s="5">
        <f t="shared" si="28"/>
        <v>35.932296288600014</v>
      </c>
      <c r="AE15" s="5">
        <f t="shared" si="7"/>
        <v>36.389767653385427</v>
      </c>
    </row>
    <row r="16" spans="1:31" x14ac:dyDescent="0.25">
      <c r="A16" s="3">
        <f t="shared" si="29"/>
        <v>13</v>
      </c>
      <c r="B16" s="5">
        <f t="shared" si="1"/>
        <v>50.051250977410447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14.720956169826604</v>
      </c>
      <c r="M16" s="5">
        <f t="shared" si="12"/>
        <v>16.68375032580348</v>
      </c>
      <c r="N16" s="5">
        <f t="shared" si="13"/>
        <v>18.439934570624899</v>
      </c>
      <c r="O16" s="5">
        <f t="shared" si="6"/>
        <v>20.02050039096418</v>
      </c>
      <c r="P16" s="5">
        <f t="shared" si="14"/>
        <v>21.450536133175905</v>
      </c>
      <c r="Q16" s="5">
        <f t="shared" si="15"/>
        <v>22.75056862609566</v>
      </c>
      <c r="R16" s="5">
        <f t="shared" si="16"/>
        <v>23.937554815283256</v>
      </c>
      <c r="S16" s="5">
        <f t="shared" si="17"/>
        <v>25.02562548870522</v>
      </c>
      <c r="T16" s="5">
        <f t="shared" si="18"/>
        <v>26.026650508253432</v>
      </c>
      <c r="U16" s="5">
        <f t="shared" si="19"/>
        <v>26.950673603221009</v>
      </c>
      <c r="V16" s="5">
        <f t="shared" si="20"/>
        <v>27.806250543005806</v>
      </c>
      <c r="W16" s="5">
        <f t="shared" si="21"/>
        <v>28.600714844234542</v>
      </c>
      <c r="X16" s="5">
        <f t="shared" si="22"/>
        <v>29.340388503999225</v>
      </c>
      <c r="Y16" s="5">
        <f t="shared" si="23"/>
        <v>30.03075058644627</v>
      </c>
      <c r="Z16" s="5">
        <f t="shared" si="24"/>
        <v>30.676573179703176</v>
      </c>
      <c r="AA16" s="5">
        <f t="shared" si="25"/>
        <v>31.282031860881531</v>
      </c>
      <c r="AB16" s="5">
        <f t="shared" si="26"/>
        <v>31.850796076533918</v>
      </c>
      <c r="AC16" s="5">
        <f t="shared" si="27"/>
        <v>32.386103573618527</v>
      </c>
      <c r="AD16" s="5">
        <f t="shared" si="28"/>
        <v>32.890822070869724</v>
      </c>
      <c r="AE16" s="5">
        <f t="shared" si="7"/>
        <v>33.36750065160696</v>
      </c>
    </row>
    <row r="17" spans="1:31" x14ac:dyDescent="0.25">
      <c r="A17" s="3">
        <f t="shared" si="29"/>
        <v>14</v>
      </c>
      <c r="B17" s="5">
        <f t="shared" si="1"/>
        <v>47.854955553463142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13.293043209295316</v>
      </c>
      <c r="N17" s="5">
        <f t="shared" si="13"/>
        <v>15.112091227409415</v>
      </c>
      <c r="O17" s="5">
        <f t="shared" si="6"/>
        <v>16.749234443712101</v>
      </c>
      <c r="P17" s="5">
        <f t="shared" si="14"/>
        <v>18.230459258462151</v>
      </c>
      <c r="Q17" s="5">
        <f t="shared" si="15"/>
        <v>19.577027271871284</v>
      </c>
      <c r="R17" s="5">
        <f t="shared" si="16"/>
        <v>20.80650241454919</v>
      </c>
      <c r="S17" s="5">
        <f t="shared" si="17"/>
        <v>21.933521295337272</v>
      </c>
      <c r="T17" s="5">
        <f t="shared" si="18"/>
        <v>22.970378665662309</v>
      </c>
      <c r="U17" s="5">
        <f t="shared" si="19"/>
        <v>23.927477776731571</v>
      </c>
      <c r="V17" s="5">
        <f t="shared" si="20"/>
        <v>24.813680657351259</v>
      </c>
      <c r="W17" s="5">
        <f t="shared" si="21"/>
        <v>25.6365833322124</v>
      </c>
      <c r="X17" s="5">
        <f t="shared" si="22"/>
        <v>26.402734098462425</v>
      </c>
      <c r="Y17" s="5">
        <f t="shared" si="23"/>
        <v>27.117808146962446</v>
      </c>
      <c r="Z17" s="5">
        <f t="shared" si="24"/>
        <v>27.786748385881825</v>
      </c>
      <c r="AA17" s="5">
        <f t="shared" si="25"/>
        <v>28.413879859868739</v>
      </c>
      <c r="AB17" s="5">
        <f t="shared" si="26"/>
        <v>29.003003365735236</v>
      </c>
      <c r="AC17" s="5">
        <f t="shared" si="27"/>
        <v>29.557472547727237</v>
      </c>
      <c r="AD17" s="5">
        <f t="shared" si="28"/>
        <v>30.080257776462545</v>
      </c>
      <c r="AE17" s="5">
        <f t="shared" si="7"/>
        <v>30.573999381379231</v>
      </c>
    </row>
    <row r="18" spans="1:31" x14ac:dyDescent="0.25">
      <c r="A18" s="3">
        <f t="shared" si="29"/>
        <v>15</v>
      </c>
      <c r="B18" s="5">
        <f t="shared" si="1"/>
        <v>45.796010564560795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12.051581727515998</v>
      </c>
      <c r="O18" s="5">
        <f t="shared" si="6"/>
        <v>13.738803169368239</v>
      </c>
      <c r="P18" s="5">
        <f t="shared" si="14"/>
        <v>15.265336854853599</v>
      </c>
      <c r="Q18" s="5">
        <f t="shared" si="15"/>
        <v>16.653094750749379</v>
      </c>
      <c r="R18" s="5">
        <f t="shared" si="16"/>
        <v>17.92017804700205</v>
      </c>
      <c r="S18" s="5">
        <f t="shared" si="17"/>
        <v>19.081671068566997</v>
      </c>
      <c r="T18" s="5">
        <f t="shared" si="18"/>
        <v>20.150244648406748</v>
      </c>
      <c r="U18" s="5">
        <f t="shared" si="19"/>
        <v>21.136620260566524</v>
      </c>
      <c r="V18" s="5">
        <f t="shared" si="20"/>
        <v>22.049931012566308</v>
      </c>
      <c r="W18" s="5">
        <f t="shared" si="21"/>
        <v>22.898005282280398</v>
      </c>
      <c r="X18" s="5">
        <f t="shared" si="22"/>
        <v>23.687591671324551</v>
      </c>
      <c r="Y18" s="5">
        <f t="shared" si="23"/>
        <v>24.424538967765759</v>
      </c>
      <c r="Z18" s="5">
        <f t="shared" si="24"/>
        <v>25.113941277339791</v>
      </c>
      <c r="AA18" s="5">
        <f t="shared" si="25"/>
        <v>25.760255942565447</v>
      </c>
      <c r="AB18" s="5">
        <f t="shared" si="26"/>
        <v>26.367400022019851</v>
      </c>
      <c r="AC18" s="5">
        <f t="shared" si="27"/>
        <v>26.938829743859291</v>
      </c>
      <c r="AD18" s="5">
        <f t="shared" si="28"/>
        <v>27.477606338736475</v>
      </c>
      <c r="AE18" s="5">
        <f t="shared" si="7"/>
        <v>27.986450900564929</v>
      </c>
    </row>
    <row r="19" spans="1:31" x14ac:dyDescent="0.25">
      <c r="A19" s="3">
        <f t="shared" si="29"/>
        <v>16</v>
      </c>
      <c r="B19" s="5">
        <f t="shared" si="1"/>
        <v>43.861025885458218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6"/>
        <v>10.965256471364555</v>
      </c>
      <c r="P19" s="5">
        <f t="shared" si="14"/>
        <v>12.531721681559491</v>
      </c>
      <c r="Q19" s="5">
        <f t="shared" si="15"/>
        <v>13.955780963554888</v>
      </c>
      <c r="R19" s="5">
        <f t="shared" si="16"/>
        <v>15.256009003637642</v>
      </c>
      <c r="S19" s="5">
        <f t="shared" si="17"/>
        <v>16.447884707046832</v>
      </c>
      <c r="T19" s="5">
        <f t="shared" si="18"/>
        <v>17.544410354183288</v>
      </c>
      <c r="U19" s="5">
        <f t="shared" si="19"/>
        <v>18.556587874616937</v>
      </c>
      <c r="V19" s="5">
        <f t="shared" si="20"/>
        <v>19.493789282425876</v>
      </c>
      <c r="W19" s="5">
        <f t="shared" si="21"/>
        <v>20.364047732534175</v>
      </c>
      <c r="X19" s="5">
        <f t="shared" si="22"/>
        <v>21.174288358497073</v>
      </c>
      <c r="Y19" s="5">
        <f t="shared" si="23"/>
        <v>21.930512942729106</v>
      </c>
      <c r="Z19" s="5">
        <f t="shared" si="24"/>
        <v>22.637948844107466</v>
      </c>
      <c r="AA19" s="5">
        <f t="shared" si="25"/>
        <v>23.30117000164968</v>
      </c>
      <c r="AB19" s="5">
        <f t="shared" si="26"/>
        <v>23.924195937522665</v>
      </c>
      <c r="AC19" s="5">
        <f t="shared" si="27"/>
        <v>24.510573288932534</v>
      </c>
      <c r="AD19" s="5">
        <f t="shared" si="28"/>
        <v>25.063443363118981</v>
      </c>
      <c r="AE19" s="5">
        <f t="shared" si="7"/>
        <v>25.585598433183961</v>
      </c>
    </row>
    <row r="20" spans="1:31" x14ac:dyDescent="0.25">
      <c r="A20" s="3">
        <f t="shared" si="29"/>
        <v>17</v>
      </c>
      <c r="B20" s="5">
        <f t="shared" si="1"/>
        <v>42.038828821663984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10.009244957539043</v>
      </c>
      <c r="Q20" s="5">
        <f t="shared" si="15"/>
        <v>11.465135133181086</v>
      </c>
      <c r="R20" s="5">
        <f t="shared" si="16"/>
        <v>12.794426163115126</v>
      </c>
      <c r="S20" s="5">
        <f t="shared" si="17"/>
        <v>14.012942940554661</v>
      </c>
      <c r="T20" s="5">
        <f t="shared" si="18"/>
        <v>15.133978375799034</v>
      </c>
      <c r="U20" s="5">
        <f t="shared" si="19"/>
        <v>16.168780316024609</v>
      </c>
      <c r="V20" s="5">
        <f t="shared" si="20"/>
        <v>17.12693026067792</v>
      </c>
      <c r="W20" s="5">
        <f t="shared" si="21"/>
        <v>18.016640923570279</v>
      </c>
      <c r="X20" s="5">
        <f t="shared" si="22"/>
        <v>18.844992230401097</v>
      </c>
      <c r="Y20" s="5">
        <f t="shared" si="23"/>
        <v>19.618120116776527</v>
      </c>
      <c r="Z20" s="5">
        <f t="shared" si="24"/>
        <v>20.341368784676121</v>
      </c>
      <c r="AA20" s="5">
        <f t="shared" si="25"/>
        <v>21.019414410831992</v>
      </c>
      <c r="AB20" s="5">
        <f t="shared" si="26"/>
        <v>21.656366362675385</v>
      </c>
      <c r="AC20" s="5">
        <f t="shared" si="27"/>
        <v>22.255850552645636</v>
      </c>
      <c r="AD20" s="5">
        <f t="shared" si="28"/>
        <v>22.821078503189018</v>
      </c>
      <c r="AE20" s="5">
        <f t="shared" si="7"/>
        <v>23.354904900924435</v>
      </c>
    </row>
    <row r="21" spans="1:31" x14ac:dyDescent="0.25">
      <c r="A21" s="3">
        <f t="shared" si="29"/>
        <v>18</v>
      </c>
      <c r="B21" s="5">
        <f t="shared" si="1"/>
        <v>40.319936880382393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9.1636220182687254</v>
      </c>
      <c r="R21" s="5">
        <f t="shared" si="16"/>
        <v>10.518244403578016</v>
      </c>
      <c r="S21" s="5">
        <f t="shared" si="17"/>
        <v>11.759981590111531</v>
      </c>
      <c r="T21" s="5">
        <f t="shared" si="18"/>
        <v>12.902379801722367</v>
      </c>
      <c r="U21" s="5">
        <f t="shared" si="19"/>
        <v>13.956901227824675</v>
      </c>
      <c r="V21" s="5">
        <f t="shared" si="20"/>
        <v>14.933309955697181</v>
      </c>
      <c r="W21" s="5">
        <f t="shared" si="21"/>
        <v>15.839975203007368</v>
      </c>
      <c r="X21" s="5">
        <f t="shared" si="22"/>
        <v>16.684111812572027</v>
      </c>
      <c r="Y21" s="5">
        <f t="shared" si="23"/>
        <v>17.471972648165703</v>
      </c>
      <c r="Z21" s="5">
        <f t="shared" si="24"/>
        <v>18.209003752430757</v>
      </c>
      <c r="AA21" s="5">
        <f t="shared" si="25"/>
        <v>18.899970412679245</v>
      </c>
      <c r="AB21" s="5">
        <f t="shared" si="26"/>
        <v>19.549060305639948</v>
      </c>
      <c r="AC21" s="5">
        <f t="shared" si="27"/>
        <v>20.159968440191196</v>
      </c>
      <c r="AD21" s="5">
        <f t="shared" si="28"/>
        <v>20.735967538482374</v>
      </c>
      <c r="AE21" s="5">
        <f t="shared" si="7"/>
        <v>21.279966686868487</v>
      </c>
    </row>
    <row r="22" spans="1:31" x14ac:dyDescent="0.25">
      <c r="A22" s="3">
        <f t="shared" si="29"/>
        <v>19</v>
      </c>
      <c r="B22" s="5">
        <f t="shared" si="1"/>
        <v>38.696183324282686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8.41221376614841</v>
      </c>
      <c r="S22" s="5">
        <f t="shared" si="17"/>
        <v>9.6740458310706714</v>
      </c>
      <c r="T22" s="5">
        <f t="shared" si="18"/>
        <v>10.834931330799153</v>
      </c>
      <c r="U22" s="5">
        <f t="shared" si="19"/>
        <v>11.906517945933134</v>
      </c>
      <c r="V22" s="5">
        <f t="shared" si="20"/>
        <v>12.898727774760895</v>
      </c>
      <c r="W22" s="5">
        <f t="shared" si="21"/>
        <v>13.820065472958103</v>
      </c>
      <c r="X22" s="5">
        <f t="shared" si="22"/>
        <v>14.677862640245156</v>
      </c>
      <c r="Y22" s="5">
        <f t="shared" si="23"/>
        <v>15.478473329713074</v>
      </c>
      <c r="Z22" s="5">
        <f t="shared" si="24"/>
        <v>16.227431716634676</v>
      </c>
      <c r="AA22" s="5">
        <f t="shared" si="25"/>
        <v>16.929580204373675</v>
      </c>
      <c r="AB22" s="5">
        <f t="shared" si="26"/>
        <v>17.589174238310314</v>
      </c>
      <c r="AC22" s="5">
        <f t="shared" si="27"/>
        <v>18.209968623191852</v>
      </c>
      <c r="AD22" s="5">
        <f t="shared" si="28"/>
        <v>18.795289043223018</v>
      </c>
      <c r="AE22" s="5">
        <f t="shared" si="7"/>
        <v>19.348091662141343</v>
      </c>
    </row>
    <row r="23" spans="1:31" x14ac:dyDescent="0.25">
      <c r="A23" s="3">
        <f t="shared" si="29"/>
        <v>20</v>
      </c>
      <c r="B23" s="5">
        <f t="shared" si="1"/>
        <v>37.160445285997774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7.7417594345828702</v>
      </c>
      <c r="T23" s="5">
        <f t="shared" si="18"/>
        <v>8.9185068686394651</v>
      </c>
      <c r="U23" s="5">
        <f t="shared" si="19"/>
        <v>10.004735269307094</v>
      </c>
      <c r="V23" s="5">
        <f t="shared" si="20"/>
        <v>11.010502306962303</v>
      </c>
      <c r="W23" s="5">
        <f t="shared" si="21"/>
        <v>11.944428841927856</v>
      </c>
      <c r="X23" s="5">
        <f t="shared" si="22"/>
        <v>12.813946650344061</v>
      </c>
      <c r="Y23" s="5">
        <f t="shared" si="23"/>
        <v>13.62549660486585</v>
      </c>
      <c r="Z23" s="5">
        <f t="shared" si="24"/>
        <v>14.384688497805589</v>
      </c>
      <c r="AA23" s="5">
        <f t="shared" si="25"/>
        <v>15.096430897436596</v>
      </c>
      <c r="AB23" s="5">
        <f t="shared" si="26"/>
        <v>15.765037394059663</v>
      </c>
      <c r="AC23" s="5">
        <f t="shared" si="27"/>
        <v>16.394314096763726</v>
      </c>
      <c r="AD23" s="5">
        <f t="shared" si="28"/>
        <v>16.98763213074184</v>
      </c>
      <c r="AE23" s="5">
        <f t="shared" si="7"/>
        <v>17.54798805172117</v>
      </c>
    </row>
    <row r="24" spans="1:31" x14ac:dyDescent="0.25">
      <c r="A24" s="3">
        <f t="shared" si="29"/>
        <v>21</v>
      </c>
      <c r="B24" s="5">
        <f t="shared" si="1"/>
        <v>35.706442386539578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7.1412884773079153</v>
      </c>
      <c r="U24" s="5">
        <f t="shared" si="19"/>
        <v>8.2399482430475945</v>
      </c>
      <c r="V24" s="5">
        <f t="shared" si="20"/>
        <v>9.2572258039176685</v>
      </c>
      <c r="W24" s="5">
        <f t="shared" si="21"/>
        <v>10.20184068186845</v>
      </c>
      <c r="X24" s="5">
        <f t="shared" si="22"/>
        <v>11.081309706167456</v>
      </c>
      <c r="Y24" s="5">
        <f t="shared" si="23"/>
        <v>11.90214746217986</v>
      </c>
      <c r="Z24" s="5">
        <f t="shared" si="24"/>
        <v>12.670027943610817</v>
      </c>
      <c r="AA24" s="5">
        <f t="shared" si="25"/>
        <v>13.389915894952342</v>
      </c>
      <c r="AB24" s="5">
        <f t="shared" si="26"/>
        <v>14.06617427348529</v>
      </c>
      <c r="AC24" s="5">
        <f t="shared" si="27"/>
        <v>14.70265274739865</v>
      </c>
      <c r="AD24" s="5">
        <f t="shared" si="28"/>
        <v>15.302761022802676</v>
      </c>
      <c r="AE24" s="5">
        <f t="shared" si="7"/>
        <v>15.869529949573145</v>
      </c>
    </row>
    <row r="25" spans="1:31" x14ac:dyDescent="0.25">
      <c r="A25" s="3">
        <f t="shared" si="29"/>
        <v>22</v>
      </c>
      <c r="B25" s="5">
        <f t="shared" si="1"/>
        <v>34.328584859793807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6.6016509345757317</v>
      </c>
      <c r="V25" s="5">
        <f t="shared" si="20"/>
        <v>7.6285744132875131</v>
      </c>
      <c r="W25" s="5">
        <f t="shared" si="21"/>
        <v>8.5821462149484518</v>
      </c>
      <c r="X25" s="5">
        <f t="shared" si="22"/>
        <v>9.4699544440810506</v>
      </c>
      <c r="Y25" s="5">
        <f t="shared" si="23"/>
        <v>10.298575457938142</v>
      </c>
      <c r="Z25" s="5">
        <f t="shared" si="24"/>
        <v>11.07373705154639</v>
      </c>
      <c r="AA25" s="5">
        <f t="shared" si="25"/>
        <v>11.800451045554121</v>
      </c>
      <c r="AB25" s="5">
        <f t="shared" si="26"/>
        <v>12.483121767197748</v>
      </c>
      <c r="AC25" s="5">
        <f t="shared" si="27"/>
        <v>13.12563538756822</v>
      </c>
      <c r="AD25" s="5">
        <f t="shared" si="28"/>
        <v>13.731433943917523</v>
      </c>
      <c r="AE25" s="5">
        <f t="shared" si="7"/>
        <v>14.303577024914084</v>
      </c>
    </row>
    <row r="26" spans="1:31" x14ac:dyDescent="0.25">
      <c r="A26" s="3">
        <f t="shared" si="29"/>
        <v>23</v>
      </c>
      <c r="B26" s="5">
        <f t="shared" si="1"/>
        <v>33.021857108621802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6.1151587238188529</v>
      </c>
      <c r="W26" s="5">
        <f t="shared" si="21"/>
        <v>7.0761122375618148</v>
      </c>
      <c r="X26" s="5">
        <f t="shared" si="22"/>
        <v>7.9707930951845727</v>
      </c>
      <c r="Y26" s="5">
        <f t="shared" si="23"/>
        <v>8.8058285622991477</v>
      </c>
      <c r="Z26" s="5">
        <f t="shared" si="24"/>
        <v>9.5869907734708466</v>
      </c>
      <c r="AA26" s="5">
        <f t="shared" si="25"/>
        <v>10.319330346444314</v>
      </c>
      <c r="AB26" s="5">
        <f t="shared" si="26"/>
        <v>11.007285702873933</v>
      </c>
      <c r="AC26" s="5">
        <f t="shared" si="27"/>
        <v>11.654773097160636</v>
      </c>
      <c r="AD26" s="5">
        <f t="shared" si="28"/>
        <v>12.265261211773813</v>
      </c>
      <c r="AE26" s="5">
        <f t="shared" si="7"/>
        <v>12.841833320019589</v>
      </c>
    </row>
    <row r="27" spans="1:31" x14ac:dyDescent="0.25">
      <c r="A27" s="3">
        <f t="shared" si="29"/>
        <v>24</v>
      </c>
      <c r="B27" s="5">
        <f t="shared" si="1"/>
        <v>31.781727061722851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5.6753084038790806</v>
      </c>
      <c r="X27" s="5">
        <f t="shared" si="22"/>
        <v>6.5755297369081767</v>
      </c>
      <c r="Y27" s="5">
        <f t="shared" si="23"/>
        <v>7.4157363144019985</v>
      </c>
      <c r="Z27" s="5">
        <f t="shared" si="24"/>
        <v>8.2017360159284785</v>
      </c>
      <c r="AA27" s="5">
        <f t="shared" si="25"/>
        <v>8.9386107361095526</v>
      </c>
      <c r="AB27" s="5">
        <f t="shared" si="26"/>
        <v>9.630826382340258</v>
      </c>
      <c r="AC27" s="5">
        <f t="shared" si="27"/>
        <v>10.282323461145628</v>
      </c>
      <c r="AD27" s="5">
        <f t="shared" si="28"/>
        <v>10.896592135447834</v>
      </c>
      <c r="AE27" s="5">
        <f t="shared" si="7"/>
        <v>11.476734772288808</v>
      </c>
    </row>
    <row r="28" spans="1:31" x14ac:dyDescent="0.25">
      <c r="A28" s="3">
        <f t="shared" si="29"/>
        <v>25</v>
      </c>
      <c r="B28" s="5">
        <f t="shared" si="1"/>
        <v>30.604074616959011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5.2765645891308637</v>
      </c>
      <c r="Y28" s="5">
        <f t="shared" si="23"/>
        <v>6.1208149233918023</v>
      </c>
      <c r="Z28" s="5">
        <f t="shared" si="24"/>
        <v>6.9105974941520349</v>
      </c>
      <c r="AA28" s="5">
        <f t="shared" si="25"/>
        <v>7.6510186542397527</v>
      </c>
      <c r="AB28" s="5">
        <f t="shared" si="26"/>
        <v>8.3465658046251843</v>
      </c>
      <c r="AC28" s="5">
        <f t="shared" si="27"/>
        <v>9.0011984167526489</v>
      </c>
      <c r="AD28" s="5">
        <f t="shared" si="28"/>
        <v>9.6184234510442614</v>
      </c>
      <c r="AE28" s="5">
        <f t="shared" si="7"/>
        <v>10.201358205653003</v>
      </c>
    </row>
    <row r="29" spans="1:31" x14ac:dyDescent="0.25">
      <c r="A29" s="3">
        <f t="shared" si="29"/>
        <v>26</v>
      </c>
      <c r="B29" s="5">
        <f t="shared" si="1"/>
        <v>29.485134410156768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4.9141890683594616</v>
      </c>
      <c r="Z29" s="5">
        <f t="shared" si="24"/>
        <v>5.7068002084174383</v>
      </c>
      <c r="AA29" s="5">
        <f t="shared" si="25"/>
        <v>6.4498731522217927</v>
      </c>
      <c r="AB29" s="5">
        <f t="shared" si="26"/>
        <v>7.147911372159216</v>
      </c>
      <c r="AC29" s="5">
        <f t="shared" si="27"/>
        <v>7.8048885203356155</v>
      </c>
      <c r="AD29" s="5">
        <f t="shared" si="28"/>
        <v>8.4243241171876484</v>
      </c>
      <c r="AE29" s="5">
        <f t="shared" si="7"/>
        <v>9.00934662532568</v>
      </c>
    </row>
    <row r="30" spans="1:31" x14ac:dyDescent="0.25">
      <c r="A30" s="3">
        <f t="shared" si="29"/>
        <v>27</v>
      </c>
      <c r="B30" s="5">
        <f t="shared" si="1"/>
        <v>28.421449480807492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4.5841047549689504</v>
      </c>
      <c r="AA30" s="5">
        <f t="shared" si="25"/>
        <v>5.3290217776514046</v>
      </c>
      <c r="AB30" s="5">
        <f t="shared" si="26"/>
        <v>6.0287923141106798</v>
      </c>
      <c r="AC30" s="5">
        <f t="shared" si="27"/>
        <v>6.6873998778370574</v>
      </c>
      <c r="AD30" s="5">
        <f t="shared" si="28"/>
        <v>7.3083727236362126</v>
      </c>
      <c r="AE30" s="5">
        <f t="shared" si="7"/>
        <v>7.8948470780020807</v>
      </c>
    </row>
    <row r="31" spans="1:31" x14ac:dyDescent="0.25">
      <c r="A31" s="3">
        <f t="shared" si="29"/>
        <v>28</v>
      </c>
      <c r="B31" s="5">
        <f t="shared" si="1"/>
        <v>27.409833330291079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4.2827864578579806</v>
      </c>
      <c r="AB31" s="5">
        <f t="shared" si="26"/>
        <v>4.9836060600529235</v>
      </c>
      <c r="AC31" s="5">
        <f t="shared" si="27"/>
        <v>5.6432009797658109</v>
      </c>
      <c r="AD31" s="5">
        <f t="shared" si="28"/>
        <v>6.2651047612093897</v>
      </c>
      <c r="AE31" s="5">
        <f t="shared" si="7"/>
        <v>6.8524583325727697</v>
      </c>
    </row>
    <row r="32" spans="1:31" x14ac:dyDescent="0.25">
      <c r="A32" s="3">
        <f t="shared" si="29"/>
        <v>29</v>
      </c>
      <c r="B32" s="5">
        <f t="shared" si="1"/>
        <v>26.447338519208127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4.007172502910322</v>
      </c>
      <c r="AC32" s="5">
        <f t="shared" si="27"/>
        <v>4.6671773857426109</v>
      </c>
      <c r="AD32" s="5">
        <f t="shared" si="28"/>
        <v>5.2894677038416251</v>
      </c>
      <c r="AE32" s="5">
        <f t="shared" si="7"/>
        <v>5.8771863376018061</v>
      </c>
    </row>
    <row r="33" spans="1:31" x14ac:dyDescent="0.25">
      <c r="A33" s="3">
        <f t="shared" si="29"/>
        <v>30</v>
      </c>
      <c r="B33" s="5">
        <f t="shared" si="1"/>
        <v>25.531230415422382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3.7545927081503505</v>
      </c>
      <c r="AD33" s="5">
        <f t="shared" si="28"/>
        <v>4.3767823569295512</v>
      </c>
      <c r="AE33" s="5">
        <f t="shared" si="7"/>
        <v>4.9644059141099071</v>
      </c>
    </row>
    <row r="34" spans="1:31" x14ac:dyDescent="0.25">
      <c r="A34" s="3">
        <f t="shared" si="29"/>
        <v>31</v>
      </c>
      <c r="B34" s="5">
        <f t="shared" si="1"/>
        <v>24.65896504095798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3.5227092915654259</v>
      </c>
      <c r="AE34" s="5">
        <f t="shared" si="7"/>
        <v>4.1098275068263304</v>
      </c>
    </row>
    <row r="35" spans="1:31" x14ac:dyDescent="0.25">
      <c r="A35" s="3">
        <f t="shared" si="29"/>
        <v>32</v>
      </c>
      <c r="B35" s="5">
        <f t="shared" si="1"/>
        <v>23.828170212418673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7"/>
        <v>3.3094680850581488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(1/POWER(A4,1/2)+POWER(1.05,1-A4))/2*100</f>
        <v>100</v>
      </c>
      <c r="C4" s="5">
        <f>B4*(4-A4+5)/(4+4)</f>
        <v>100</v>
      </c>
      <c r="D4" s="5">
        <f>B4*(5-A4+5)/(5+4)</f>
        <v>100</v>
      </c>
      <c r="E4" s="5">
        <f t="shared" ref="E4:E9" si="1">B4*(6-A4+5)/(6+4)</f>
        <v>100</v>
      </c>
      <c r="F4" s="5">
        <f>B4*(7-A4+5)/(7+4)</f>
        <v>100</v>
      </c>
      <c r="G4" s="5">
        <f t="shared" ref="G4:G11" si="2">B4*(8-A4+5)/(8+4)</f>
        <v>100</v>
      </c>
      <c r="H4" s="5">
        <f t="shared" ref="H4:H12" si="3">B4*(9-A4+5)/(9+4)</f>
        <v>100</v>
      </c>
      <c r="I4" s="5">
        <f>B4*(10-A4+5)/(10+4)</f>
        <v>100</v>
      </c>
      <c r="J4" s="5">
        <f>B4*(11-A4+5)/(11+4)</f>
        <v>100</v>
      </c>
      <c r="K4" s="5">
        <f t="shared" ref="K4:K15" si="4">B4*(12-A4+5)/(12+4)</f>
        <v>100</v>
      </c>
      <c r="L4" s="5">
        <f>B4*(13-A4+5)/(13+4)</f>
        <v>100</v>
      </c>
      <c r="M4" s="5">
        <f>B4*(14-A4+5)/(14+4)</f>
        <v>100</v>
      </c>
      <c r="N4" s="5">
        <f>B4*(15-A4+5)/(15+4)</f>
        <v>100</v>
      </c>
      <c r="O4" s="5">
        <f t="shared" ref="O4:O19" si="5">B4*(16-A4+5)/(16+4)</f>
        <v>100</v>
      </c>
      <c r="P4" s="5">
        <f>B4*(17-A4+5)/(17+4)</f>
        <v>100</v>
      </c>
      <c r="Q4" s="5">
        <f>B4*(18-A4+5)/(18+4)</f>
        <v>100</v>
      </c>
      <c r="R4" s="5">
        <f>B4*(19-A4+5)/(19+4)</f>
        <v>100</v>
      </c>
      <c r="S4" s="5">
        <f>B4*(20-A4+5)/(20+4)</f>
        <v>100</v>
      </c>
      <c r="T4" s="5">
        <f>B4*(21-A4+5)/(21+4)</f>
        <v>100</v>
      </c>
      <c r="U4" s="5">
        <f>B4*(22-A4+5)/(22+4)</f>
        <v>100</v>
      </c>
      <c r="V4" s="5">
        <f>B4*(23-A4+5)/(23+4)</f>
        <v>100</v>
      </c>
      <c r="W4" s="5">
        <f>B4*(24-A4+5)/(24+4)</f>
        <v>100</v>
      </c>
      <c r="X4" s="5">
        <f>B4*(25-A4+5)/(25+4)</f>
        <v>100</v>
      </c>
      <c r="Y4" s="5">
        <f>B4*(26-A4+5)/(26+4)</f>
        <v>100</v>
      </c>
      <c r="Z4" s="5">
        <f>B4*(27-A4+5)/(27+4)</f>
        <v>100</v>
      </c>
      <c r="AA4" s="5">
        <f>B4*(28-A4+5)/(28+4)</f>
        <v>100</v>
      </c>
      <c r="AB4" s="5">
        <f>B4*(29-A4+5)/(29+4)</f>
        <v>100</v>
      </c>
      <c r="AC4" s="5">
        <f>B4*(30-A4+5)/(30+4)</f>
        <v>100</v>
      </c>
      <c r="AD4" s="5">
        <f>B4*(31-A4+5)/(31+4)</f>
        <v>100</v>
      </c>
      <c r="AE4" s="5">
        <f t="shared" ref="AE4:AE35" si="6">B4*(32-A4+5)/(32+4)</f>
        <v>100</v>
      </c>
    </row>
    <row r="5" spans="1:31" x14ac:dyDescent="0.25">
      <c r="A5" s="3">
        <f t="shared" ref="A5:A35" si="7">A4+1</f>
        <v>2</v>
      </c>
      <c r="B5" s="5">
        <f t="shared" ref="B5:B35" si="8">(1/POWER(A5,1/2)+POWER(1.05,1-A5))/2*100</f>
        <v>82.974386678374984</v>
      </c>
      <c r="C5" s="5">
        <f>B5*(4-A5+5)/(4+4)</f>
        <v>72.602588343578105</v>
      </c>
      <c r="D5" s="5">
        <f>B5*(5-A5+5)/(5+4)</f>
        <v>73.755010380777762</v>
      </c>
      <c r="E5" s="5">
        <f t="shared" si="1"/>
        <v>74.676948010537487</v>
      </c>
      <c r="F5" s="5">
        <f t="shared" ref="F5:F10" si="9">B5*(7-A5+5)/(7+4)</f>
        <v>75.431260616704535</v>
      </c>
      <c r="G5" s="5">
        <f t="shared" si="2"/>
        <v>76.059854455177074</v>
      </c>
      <c r="H5" s="5">
        <f t="shared" si="3"/>
        <v>76.591741549269216</v>
      </c>
      <c r="I5" s="5">
        <f t="shared" ref="I5:I13" si="10">B5*(10-A5+5)/(10+4)</f>
        <v>77.047644772776763</v>
      </c>
      <c r="J5" s="5">
        <f t="shared" ref="J5:J14" si="11">B5*(11-A5+5)/(11+4)</f>
        <v>77.442760899816648</v>
      </c>
      <c r="K5" s="5">
        <f t="shared" si="4"/>
        <v>77.788487510976552</v>
      </c>
      <c r="L5" s="5">
        <f t="shared" ref="L5:L16" si="12">B5*(13-A5+5)/(13+4)</f>
        <v>78.093540403176462</v>
      </c>
      <c r="M5" s="5">
        <f t="shared" ref="M5:M17" si="13">B5*(14-A5+5)/(14+4)</f>
        <v>78.364698529576373</v>
      </c>
      <c r="N5" s="5">
        <f t="shared" ref="N5:N18" si="14">B5*(15-A5+5)/(15+4)</f>
        <v>78.607313695302622</v>
      </c>
      <c r="O5" s="5">
        <f t="shared" si="5"/>
        <v>78.825667344456235</v>
      </c>
      <c r="P5" s="5">
        <f t="shared" ref="P5:P20" si="15">B5*(17-A5+5)/(17+4)</f>
        <v>79.02322540797617</v>
      </c>
      <c r="Q5" s="5">
        <f t="shared" ref="Q5:Q21" si="16">B5*(18-A5+5)/(18+4)</f>
        <v>79.202823647539759</v>
      </c>
      <c r="R5" s="5">
        <f t="shared" ref="R5:R22" si="17">B5*(19-A5+5)/(19+4)</f>
        <v>79.366804648880418</v>
      </c>
      <c r="S5" s="5">
        <f t="shared" ref="S5:S23" si="18">B5*(20-A5+5)/(20+4)</f>
        <v>79.517120566776029</v>
      </c>
      <c r="T5" s="5">
        <f t="shared" ref="T5:T24" si="19">B5*(21-A5+5)/(21+4)</f>
        <v>79.655411211239993</v>
      </c>
      <c r="U5" s="5">
        <f t="shared" ref="U5:U25" si="20">B5*(22-A5+5)/(22+4)</f>
        <v>79.783064113822093</v>
      </c>
      <c r="V5" s="5">
        <f t="shared" ref="V5:V26" si="21">B5*(23-A5+5)/(23+4)</f>
        <v>79.901261245842576</v>
      </c>
      <c r="W5" s="5">
        <f t="shared" ref="W5:W27" si="22">B5*(24-A5+5)/(24+4)</f>
        <v>80.011015725575888</v>
      </c>
      <c r="X5" s="5">
        <f t="shared" ref="X5:X28" si="23">B5*(25-A5+5)/(25+4)</f>
        <v>80.113200930844812</v>
      </c>
      <c r="Y5" s="5">
        <f t="shared" ref="Y5:Y29" si="24">B5*(26-A5+5)/(26+4)</f>
        <v>80.208573789095823</v>
      </c>
      <c r="Z5" s="5">
        <f t="shared" ref="Z5:Z30" si="25">B5*(27-A5+5)/(27+4)</f>
        <v>80.297793559717732</v>
      </c>
      <c r="AA5" s="5">
        <f t="shared" ref="AA5:AA31" si="26">B5*(28-A5+5)/(28+4)</f>
        <v>80.381437094675761</v>
      </c>
      <c r="AB5" s="5">
        <f t="shared" ref="AB5:AB32" si="27">B5*(29-A5+5)/(29+4)</f>
        <v>80.460011324484839</v>
      </c>
      <c r="AC5" s="5">
        <f t="shared" ref="AC5:AC33" si="28">B5*(30-A5+5)/(30+4)</f>
        <v>80.53396354077573</v>
      </c>
      <c r="AD5" s="5">
        <f t="shared" ref="AD5:AD34" si="29">B5*(31-A5+5)/(31+4)</f>
        <v>80.603689916135693</v>
      </c>
      <c r="AE5" s="5">
        <f t="shared" si="6"/>
        <v>80.669542603975685</v>
      </c>
    </row>
    <row r="6" spans="1:31" x14ac:dyDescent="0.25">
      <c r="A6" s="3">
        <f t="shared" si="7"/>
        <v>3</v>
      </c>
      <c r="B6" s="5">
        <f t="shared" si="8"/>
        <v>74.218987382383787</v>
      </c>
      <c r="C6" s="5">
        <f>B6*(4-A6+5)/(4+4)</f>
        <v>55.664240536787844</v>
      </c>
      <c r="D6" s="5">
        <f>B6*(5-A6+5)/(5+4)</f>
        <v>57.725879075187386</v>
      </c>
      <c r="E6" s="5">
        <f t="shared" si="1"/>
        <v>59.375189905907028</v>
      </c>
      <c r="F6" s="5">
        <f t="shared" si="9"/>
        <v>60.724626040132193</v>
      </c>
      <c r="G6" s="5">
        <f t="shared" si="2"/>
        <v>61.849156151986485</v>
      </c>
      <c r="H6" s="5">
        <f t="shared" si="3"/>
        <v>62.800681631247819</v>
      </c>
      <c r="I6" s="5">
        <f t="shared" si="10"/>
        <v>63.616274899186109</v>
      </c>
      <c r="J6" s="5">
        <f t="shared" si="11"/>
        <v>64.323122398065948</v>
      </c>
      <c r="K6" s="5">
        <f t="shared" si="4"/>
        <v>64.941613959585808</v>
      </c>
      <c r="L6" s="5">
        <f t="shared" si="12"/>
        <v>65.487341807985686</v>
      </c>
      <c r="M6" s="5">
        <f t="shared" si="13"/>
        <v>65.97243322878559</v>
      </c>
      <c r="N6" s="5">
        <f t="shared" si="14"/>
        <v>66.406462394764446</v>
      </c>
      <c r="O6" s="5">
        <f t="shared" si="5"/>
        <v>66.797088644145418</v>
      </c>
      <c r="P6" s="5">
        <f t="shared" si="15"/>
        <v>67.150512393585331</v>
      </c>
      <c r="Q6" s="5">
        <f t="shared" si="16"/>
        <v>67.471806711257983</v>
      </c>
      <c r="R6" s="5">
        <f t="shared" si="17"/>
        <v>67.765162392611288</v>
      </c>
      <c r="S6" s="5">
        <f t="shared" si="18"/>
        <v>68.034071767185139</v>
      </c>
      <c r="T6" s="5">
        <f t="shared" si="19"/>
        <v>68.281468391793084</v>
      </c>
      <c r="U6" s="5">
        <f t="shared" si="20"/>
        <v>68.509834506815807</v>
      </c>
      <c r="V6" s="5">
        <f t="shared" si="21"/>
        <v>68.721284613318318</v>
      </c>
      <c r="W6" s="5">
        <f t="shared" si="22"/>
        <v>68.917631140784948</v>
      </c>
      <c r="X6" s="5">
        <f t="shared" si="23"/>
        <v>69.100436528426286</v>
      </c>
      <c r="Y6" s="5">
        <f t="shared" si="24"/>
        <v>69.27105489022486</v>
      </c>
      <c r="Z6" s="5">
        <f t="shared" si="25"/>
        <v>69.430665615778381</v>
      </c>
      <c r="AA6" s="5">
        <f t="shared" si="26"/>
        <v>69.580300670984798</v>
      </c>
      <c r="AB6" s="5">
        <f t="shared" si="27"/>
        <v>69.720866934966594</v>
      </c>
      <c r="AC6" s="5">
        <f t="shared" si="28"/>
        <v>69.853164595184737</v>
      </c>
      <c r="AD6" s="5">
        <f t="shared" si="29"/>
        <v>69.977902389104713</v>
      </c>
      <c r="AE6" s="5">
        <f t="shared" si="6"/>
        <v>70.095710305584689</v>
      </c>
    </row>
    <row r="7" spans="1:31" x14ac:dyDescent="0.25">
      <c r="A7" s="3">
        <f t="shared" si="7"/>
        <v>4</v>
      </c>
      <c r="B7" s="5">
        <f t="shared" si="8"/>
        <v>68.191879926573804</v>
      </c>
      <c r="C7" s="5">
        <f>B7*(4-A7+5)/(4+4)</f>
        <v>42.619924954108626</v>
      </c>
      <c r="D7" s="5">
        <f>B7*(5-A7+5)/(5+4)</f>
        <v>45.461253284382536</v>
      </c>
      <c r="E7" s="5">
        <f t="shared" si="1"/>
        <v>47.734315948601662</v>
      </c>
      <c r="F7" s="5">
        <f t="shared" si="9"/>
        <v>49.594094492053678</v>
      </c>
      <c r="G7" s="5">
        <f t="shared" si="2"/>
        <v>51.143909944930357</v>
      </c>
      <c r="H7" s="5">
        <f t="shared" si="3"/>
        <v>52.455292251210615</v>
      </c>
      <c r="I7" s="5">
        <f t="shared" si="10"/>
        <v>53.579334228022276</v>
      </c>
      <c r="J7" s="5">
        <f t="shared" si="11"/>
        <v>54.553503941259045</v>
      </c>
      <c r="K7" s="5">
        <f t="shared" si="4"/>
        <v>55.405902440341215</v>
      </c>
      <c r="L7" s="5">
        <f t="shared" si="12"/>
        <v>56.158018763060781</v>
      </c>
      <c r="M7" s="5">
        <f t="shared" si="13"/>
        <v>56.82656660547817</v>
      </c>
      <c r="N7" s="5">
        <f t="shared" si="14"/>
        <v>57.424740990798995</v>
      </c>
      <c r="O7" s="5">
        <f t="shared" si="5"/>
        <v>57.963097937587733</v>
      </c>
      <c r="P7" s="5">
        <f t="shared" si="15"/>
        <v>58.450182794206121</v>
      </c>
      <c r="Q7" s="5">
        <f t="shared" si="16"/>
        <v>58.892987209313738</v>
      </c>
      <c r="R7" s="5">
        <f t="shared" si="17"/>
        <v>59.297286892672872</v>
      </c>
      <c r="S7" s="5">
        <f t="shared" si="18"/>
        <v>59.667894935752081</v>
      </c>
      <c r="T7" s="5">
        <f t="shared" si="19"/>
        <v>60.008854335384946</v>
      </c>
      <c r="U7" s="5">
        <f t="shared" si="20"/>
        <v>60.323586088892213</v>
      </c>
      <c r="V7" s="5">
        <f t="shared" si="21"/>
        <v>60.615004379176717</v>
      </c>
      <c r="W7" s="5">
        <f t="shared" si="22"/>
        <v>60.88560707729804</v>
      </c>
      <c r="X7" s="5">
        <f t="shared" si="23"/>
        <v>61.137547520376515</v>
      </c>
      <c r="Y7" s="5">
        <f t="shared" si="24"/>
        <v>61.372691933916421</v>
      </c>
      <c r="Z7" s="5">
        <f t="shared" si="25"/>
        <v>61.592665740131181</v>
      </c>
      <c r="AA7" s="5">
        <f t="shared" si="26"/>
        <v>61.798891183457513</v>
      </c>
      <c r="AB7" s="5">
        <f t="shared" si="27"/>
        <v>61.992618115067096</v>
      </c>
      <c r="AC7" s="5">
        <f t="shared" si="28"/>
        <v>62.1749493448173</v>
      </c>
      <c r="AD7" s="5">
        <f t="shared" si="29"/>
        <v>62.34686164715319</v>
      </c>
      <c r="AE7" s="5">
        <f t="shared" si="6"/>
        <v>62.509223266025984</v>
      </c>
    </row>
    <row r="8" spans="1:31" x14ac:dyDescent="0.25">
      <c r="A8" s="3">
        <f t="shared" si="7"/>
        <v>5</v>
      </c>
      <c r="B8" s="5">
        <f t="shared" si="8"/>
        <v>63.495803514591998</v>
      </c>
      <c r="C8" s="5"/>
      <c r="D8" s="5">
        <f>B8*(5-A8+5)/(5+4)</f>
        <v>35.275446396995555</v>
      </c>
      <c r="E8" s="5">
        <f t="shared" si="1"/>
        <v>38.097482108755194</v>
      </c>
      <c r="F8" s="5">
        <f t="shared" si="9"/>
        <v>40.406420418376726</v>
      </c>
      <c r="G8" s="5">
        <f t="shared" si="2"/>
        <v>42.330535676394668</v>
      </c>
      <c r="H8" s="5">
        <f t="shared" si="3"/>
        <v>43.958633202409843</v>
      </c>
      <c r="I8" s="5">
        <f t="shared" si="10"/>
        <v>45.354145367565714</v>
      </c>
      <c r="J8" s="5">
        <f t="shared" si="11"/>
        <v>46.563589244034134</v>
      </c>
      <c r="K8" s="5">
        <f t="shared" si="4"/>
        <v>47.621852635943995</v>
      </c>
      <c r="L8" s="5">
        <f t="shared" si="12"/>
        <v>48.555614452335057</v>
      </c>
      <c r="M8" s="5">
        <f t="shared" si="13"/>
        <v>49.385624955793773</v>
      </c>
      <c r="N8" s="5">
        <f t="shared" si="14"/>
        <v>50.128265932572631</v>
      </c>
      <c r="O8" s="5">
        <f t="shared" si="5"/>
        <v>50.7966428116736</v>
      </c>
      <c r="P8" s="5">
        <f t="shared" si="15"/>
        <v>51.401364749907806</v>
      </c>
      <c r="Q8" s="5">
        <f t="shared" si="16"/>
        <v>51.951111966484362</v>
      </c>
      <c r="R8" s="5">
        <f t="shared" si="17"/>
        <v>52.45305507727165</v>
      </c>
      <c r="S8" s="5">
        <f t="shared" si="18"/>
        <v>52.913169595493336</v>
      </c>
      <c r="T8" s="5">
        <f t="shared" si="19"/>
        <v>53.336474952257277</v>
      </c>
      <c r="U8" s="5">
        <f t="shared" si="20"/>
        <v>53.727218358500927</v>
      </c>
      <c r="V8" s="5">
        <f t="shared" si="21"/>
        <v>54.089017808726517</v>
      </c>
      <c r="W8" s="5">
        <f t="shared" si="22"/>
        <v>54.424974441078852</v>
      </c>
      <c r="X8" s="5">
        <f t="shared" si="23"/>
        <v>54.737761650510343</v>
      </c>
      <c r="Y8" s="5">
        <f t="shared" si="24"/>
        <v>55.029696379313059</v>
      </c>
      <c r="Z8" s="5">
        <f t="shared" si="25"/>
        <v>55.302796609483352</v>
      </c>
      <c r="AA8" s="5">
        <f t="shared" si="26"/>
        <v>55.558828075267996</v>
      </c>
      <c r="AB8" s="5">
        <f t="shared" si="27"/>
        <v>55.799342482520245</v>
      </c>
      <c r="AC8" s="5">
        <f t="shared" si="28"/>
        <v>56.025708983463524</v>
      </c>
      <c r="AD8" s="5">
        <f t="shared" si="29"/>
        <v>56.239140255781486</v>
      </c>
      <c r="AE8" s="5">
        <f t="shared" si="6"/>
        <v>56.440714235192885</v>
      </c>
    </row>
    <row r="9" spans="1:31" x14ac:dyDescent="0.25">
      <c r="A9" s="3">
        <f t="shared" si="7"/>
        <v>6</v>
      </c>
      <c r="B9" s="5">
        <f t="shared" si="8"/>
        <v>59.588722846616108</v>
      </c>
      <c r="C9" s="5"/>
      <c r="D9" s="5"/>
      <c r="E9" s="5">
        <f t="shared" si="1"/>
        <v>29.794361423308054</v>
      </c>
      <c r="F9" s="5">
        <f t="shared" si="9"/>
        <v>32.502939734517874</v>
      </c>
      <c r="G9" s="5">
        <f t="shared" si="2"/>
        <v>34.760088327192726</v>
      </c>
      <c r="H9" s="5">
        <f t="shared" si="3"/>
        <v>36.669983290225296</v>
      </c>
      <c r="I9" s="5">
        <f t="shared" si="10"/>
        <v>38.307036115681782</v>
      </c>
      <c r="J9" s="5">
        <f t="shared" si="11"/>
        <v>39.725815231077405</v>
      </c>
      <c r="K9" s="5">
        <f t="shared" si="4"/>
        <v>40.967246957048573</v>
      </c>
      <c r="L9" s="5">
        <f t="shared" si="12"/>
        <v>42.062627891729015</v>
      </c>
      <c r="M9" s="5">
        <f t="shared" si="13"/>
        <v>43.036299833667186</v>
      </c>
      <c r="N9" s="5">
        <f t="shared" si="14"/>
        <v>43.907479992243445</v>
      </c>
      <c r="O9" s="5">
        <f t="shared" si="5"/>
        <v>44.691542134962084</v>
      </c>
      <c r="P9" s="5">
        <f t="shared" si="15"/>
        <v>45.400931692659888</v>
      </c>
      <c r="Q9" s="5">
        <f t="shared" si="16"/>
        <v>46.045831290566987</v>
      </c>
      <c r="R9" s="5">
        <f t="shared" si="17"/>
        <v>46.634652662569124</v>
      </c>
      <c r="S9" s="5">
        <f t="shared" si="18"/>
        <v>47.17440558690442</v>
      </c>
      <c r="T9" s="5">
        <f t="shared" si="19"/>
        <v>47.670978277292889</v>
      </c>
      <c r="U9" s="5">
        <f t="shared" si="20"/>
        <v>48.129353068420706</v>
      </c>
      <c r="V9" s="5">
        <f t="shared" si="21"/>
        <v>48.553774171316824</v>
      </c>
      <c r="W9" s="5">
        <f t="shared" si="22"/>
        <v>48.947879481148945</v>
      </c>
      <c r="X9" s="5">
        <f t="shared" si="23"/>
        <v>49.314805114440915</v>
      </c>
      <c r="Y9" s="5">
        <f t="shared" si="24"/>
        <v>49.657269038846756</v>
      </c>
      <c r="Z9" s="5">
        <f t="shared" si="25"/>
        <v>49.977638516516734</v>
      </c>
      <c r="AA9" s="5">
        <f t="shared" si="26"/>
        <v>50.27798490183234</v>
      </c>
      <c r="AB9" s="5">
        <f t="shared" si="27"/>
        <v>50.560128475916699</v>
      </c>
      <c r="AC9" s="5">
        <f t="shared" si="28"/>
        <v>50.825675369172558</v>
      </c>
      <c r="AD9" s="5">
        <f t="shared" si="29"/>
        <v>51.076048154242379</v>
      </c>
      <c r="AE9" s="5">
        <f t="shared" si="6"/>
        <v>51.312511340141647</v>
      </c>
    </row>
    <row r="10" spans="1:31" x14ac:dyDescent="0.25">
      <c r="A10" s="3">
        <f t="shared" si="7"/>
        <v>7</v>
      </c>
      <c r="B10" s="5">
        <f t="shared" si="8"/>
        <v>56.208993482292733</v>
      </c>
      <c r="C10" s="5"/>
      <c r="D10" s="5"/>
      <c r="E10" s="5"/>
      <c r="F10" s="5">
        <f t="shared" si="9"/>
        <v>25.549542491951243</v>
      </c>
      <c r="G10" s="5">
        <f t="shared" si="2"/>
        <v>28.104496741146367</v>
      </c>
      <c r="H10" s="5">
        <f t="shared" si="3"/>
        <v>30.266381105849934</v>
      </c>
      <c r="I10" s="5">
        <f t="shared" si="10"/>
        <v>32.119424847024419</v>
      </c>
      <c r="J10" s="5">
        <f t="shared" si="11"/>
        <v>33.725396089375643</v>
      </c>
      <c r="K10" s="5">
        <f t="shared" si="4"/>
        <v>35.130620926432961</v>
      </c>
      <c r="L10" s="5">
        <f t="shared" si="12"/>
        <v>36.370525194424715</v>
      </c>
      <c r="M10" s="5">
        <f t="shared" si="13"/>
        <v>37.472662321528489</v>
      </c>
      <c r="N10" s="5">
        <f t="shared" si="14"/>
        <v>38.458785014200295</v>
      </c>
      <c r="O10" s="5">
        <f t="shared" si="5"/>
        <v>39.346295437604915</v>
      </c>
      <c r="P10" s="5">
        <f t="shared" si="15"/>
        <v>40.149281058780524</v>
      </c>
      <c r="Q10" s="5">
        <f t="shared" si="16"/>
        <v>40.879267987121985</v>
      </c>
      <c r="R10" s="5">
        <f t="shared" si="17"/>
        <v>41.545777791259844</v>
      </c>
      <c r="S10" s="5">
        <f t="shared" si="18"/>
        <v>42.156745111719552</v>
      </c>
      <c r="T10" s="5">
        <f t="shared" si="19"/>
        <v>42.71883504654248</v>
      </c>
      <c r="U10" s="5">
        <f t="shared" si="20"/>
        <v>43.237687294071335</v>
      </c>
      <c r="V10" s="5">
        <f t="shared" si="21"/>
        <v>43.718106041783237</v>
      </c>
      <c r="W10" s="5">
        <f t="shared" si="22"/>
        <v>44.16420916465858</v>
      </c>
      <c r="X10" s="5">
        <f t="shared" si="23"/>
        <v>44.579546554921826</v>
      </c>
      <c r="Y10" s="5">
        <f t="shared" si="24"/>
        <v>44.967194785834188</v>
      </c>
      <c r="Z10" s="5">
        <f t="shared" si="25"/>
        <v>45.32983345346188</v>
      </c>
      <c r="AA10" s="5">
        <f t="shared" si="26"/>
        <v>45.669807204362847</v>
      </c>
      <c r="AB10" s="5">
        <f t="shared" si="27"/>
        <v>45.989176485512239</v>
      </c>
      <c r="AC10" s="5">
        <f t="shared" si="28"/>
        <v>46.289759338358721</v>
      </c>
      <c r="AD10" s="5">
        <f t="shared" si="29"/>
        <v>46.573166028185405</v>
      </c>
      <c r="AE10" s="5">
        <f t="shared" si="6"/>
        <v>46.840827901910615</v>
      </c>
    </row>
    <row r="11" spans="1:31" x14ac:dyDescent="0.25">
      <c r="A11" s="3">
        <f t="shared" si="7"/>
        <v>8</v>
      </c>
      <c r="B11" s="5">
        <f t="shared" si="8"/>
        <v>53.211736036169754</v>
      </c>
      <c r="C11" s="5"/>
      <c r="D11" s="5"/>
      <c r="E11" s="5"/>
      <c r="F11" s="5"/>
      <c r="G11" s="5">
        <f t="shared" si="2"/>
        <v>22.1715566817374</v>
      </c>
      <c r="H11" s="5">
        <f t="shared" si="3"/>
        <v>24.559262785924503</v>
      </c>
      <c r="I11" s="5">
        <f t="shared" si="10"/>
        <v>26.605868018084873</v>
      </c>
      <c r="J11" s="5">
        <f t="shared" si="11"/>
        <v>28.379592552623869</v>
      </c>
      <c r="K11" s="5">
        <f t="shared" si="4"/>
        <v>29.931601520345488</v>
      </c>
      <c r="L11" s="5">
        <f t="shared" si="12"/>
        <v>31.301021197746916</v>
      </c>
      <c r="M11" s="5">
        <f t="shared" si="13"/>
        <v>32.518283133214851</v>
      </c>
      <c r="N11" s="5">
        <f t="shared" si="14"/>
        <v>33.607412233370368</v>
      </c>
      <c r="O11" s="5">
        <f t="shared" si="5"/>
        <v>34.587628423510338</v>
      </c>
      <c r="P11" s="5">
        <f t="shared" si="15"/>
        <v>35.474490690779831</v>
      </c>
      <c r="Q11" s="5">
        <f t="shared" si="16"/>
        <v>36.280729115570288</v>
      </c>
      <c r="R11" s="5">
        <f t="shared" si="17"/>
        <v>37.016859851248526</v>
      </c>
      <c r="S11" s="5">
        <f t="shared" si="18"/>
        <v>37.691646358953577</v>
      </c>
      <c r="T11" s="5">
        <f t="shared" si="19"/>
        <v>38.312449946042221</v>
      </c>
      <c r="U11" s="5">
        <f t="shared" si="20"/>
        <v>38.885499411047128</v>
      </c>
      <c r="V11" s="5">
        <f t="shared" si="21"/>
        <v>39.416100767533152</v>
      </c>
      <c r="W11" s="5">
        <f t="shared" si="22"/>
        <v>39.908802027127315</v>
      </c>
      <c r="X11" s="5">
        <f t="shared" si="23"/>
        <v>40.367523889508085</v>
      </c>
      <c r="Y11" s="5">
        <f t="shared" si="24"/>
        <v>40.795664294396815</v>
      </c>
      <c r="Z11" s="5">
        <f t="shared" si="25"/>
        <v>41.196182737679813</v>
      </c>
      <c r="AA11" s="5">
        <f t="shared" si="26"/>
        <v>41.571668778257617</v>
      </c>
      <c r="AB11" s="5">
        <f t="shared" si="27"/>
        <v>41.924398089103441</v>
      </c>
      <c r="AC11" s="5">
        <f t="shared" si="28"/>
        <v>42.25637861695833</v>
      </c>
      <c r="AD11" s="5">
        <f t="shared" si="29"/>
        <v>42.5693888289358</v>
      </c>
      <c r="AE11" s="5">
        <f t="shared" si="6"/>
        <v>42.865009584692302</v>
      </c>
    </row>
    <row r="12" spans="1:31" x14ac:dyDescent="0.25">
      <c r="A12" s="3">
        <f t="shared" si="7"/>
        <v>9</v>
      </c>
      <c r="B12" s="5">
        <f t="shared" si="8"/>
        <v>50.508634768101025</v>
      </c>
      <c r="C12" s="5"/>
      <c r="D12" s="5"/>
      <c r="E12" s="5"/>
      <c r="F12" s="5"/>
      <c r="G12" s="5"/>
      <c r="H12" s="5">
        <f t="shared" si="3"/>
        <v>19.426397987731164</v>
      </c>
      <c r="I12" s="5">
        <f t="shared" si="10"/>
        <v>21.646557757757584</v>
      </c>
      <c r="J12" s="5">
        <f t="shared" si="11"/>
        <v>23.57069622511381</v>
      </c>
      <c r="K12" s="5">
        <f t="shared" si="4"/>
        <v>25.254317384050513</v>
      </c>
      <c r="L12" s="5">
        <f t="shared" si="12"/>
        <v>26.73986546546525</v>
      </c>
      <c r="M12" s="5">
        <f t="shared" si="13"/>
        <v>28.060352648945013</v>
      </c>
      <c r="N12" s="5">
        <f t="shared" si="14"/>
        <v>29.241841181532173</v>
      </c>
      <c r="O12" s="5">
        <f t="shared" si="5"/>
        <v>30.305180860860617</v>
      </c>
      <c r="P12" s="5">
        <f t="shared" si="15"/>
        <v>31.267250094538731</v>
      </c>
      <c r="Q12" s="5">
        <f t="shared" si="16"/>
        <v>32.141858488791563</v>
      </c>
      <c r="R12" s="5">
        <f t="shared" si="17"/>
        <v>32.940413979196322</v>
      </c>
      <c r="S12" s="5">
        <f t="shared" si="18"/>
        <v>33.672423178734014</v>
      </c>
      <c r="T12" s="5">
        <f t="shared" si="19"/>
        <v>34.345871642308701</v>
      </c>
      <c r="U12" s="5">
        <f t="shared" si="20"/>
        <v>34.967516377916098</v>
      </c>
      <c r="V12" s="5">
        <f t="shared" si="21"/>
        <v>35.543113355330348</v>
      </c>
      <c r="W12" s="5">
        <f t="shared" si="22"/>
        <v>36.077596262929305</v>
      </c>
      <c r="X12" s="5">
        <f t="shared" si="23"/>
        <v>36.57521828034902</v>
      </c>
      <c r="Y12" s="5">
        <f t="shared" si="24"/>
        <v>37.039665496607419</v>
      </c>
      <c r="Z12" s="5">
        <f t="shared" si="25"/>
        <v>37.474148376333019</v>
      </c>
      <c r="AA12" s="5">
        <f t="shared" si="26"/>
        <v>37.881476076075771</v>
      </c>
      <c r="AB12" s="5">
        <f t="shared" si="27"/>
        <v>38.264117248561384</v>
      </c>
      <c r="AC12" s="5">
        <f t="shared" si="28"/>
        <v>38.624250116783138</v>
      </c>
      <c r="AD12" s="5">
        <f t="shared" si="29"/>
        <v>38.963803963963642</v>
      </c>
      <c r="AE12" s="5">
        <f t="shared" si="6"/>
        <v>39.284493708523016</v>
      </c>
    </row>
    <row r="13" spans="1:31" x14ac:dyDescent="0.25">
      <c r="A13" s="3">
        <f t="shared" si="7"/>
        <v>10</v>
      </c>
      <c r="B13" s="5">
        <f t="shared" si="8"/>
        <v>48.04183411173176</v>
      </c>
      <c r="C13" s="5"/>
      <c r="D13" s="5"/>
      <c r="E13" s="5"/>
      <c r="F13" s="5"/>
      <c r="G13" s="5"/>
      <c r="H13" s="5"/>
      <c r="I13" s="5">
        <f t="shared" si="10"/>
        <v>17.157797897047057</v>
      </c>
      <c r="J13" s="5">
        <f t="shared" si="11"/>
        <v>19.216733644692702</v>
      </c>
      <c r="K13" s="5">
        <f t="shared" si="4"/>
        <v>21.018302423882645</v>
      </c>
      <c r="L13" s="5">
        <f t="shared" si="12"/>
        <v>22.607921934932591</v>
      </c>
      <c r="M13" s="5">
        <f t="shared" si="13"/>
        <v>24.02091705586588</v>
      </c>
      <c r="N13" s="5">
        <f t="shared" si="14"/>
        <v>25.285175848279874</v>
      </c>
      <c r="O13" s="5">
        <f t="shared" si="5"/>
        <v>26.423008761452468</v>
      </c>
      <c r="P13" s="5">
        <f t="shared" si="15"/>
        <v>27.452476635275293</v>
      </c>
      <c r="Q13" s="5">
        <f t="shared" si="16"/>
        <v>28.388356520568767</v>
      </c>
      <c r="R13" s="5">
        <f t="shared" si="17"/>
        <v>29.242855546271507</v>
      </c>
      <c r="S13" s="5">
        <f t="shared" si="18"/>
        <v>30.02614631983235</v>
      </c>
      <c r="T13" s="5">
        <f t="shared" si="19"/>
        <v>30.746773831508325</v>
      </c>
      <c r="U13" s="5">
        <f t="shared" si="20"/>
        <v>31.411968457670767</v>
      </c>
      <c r="V13" s="5">
        <f t="shared" si="21"/>
        <v>32.027889407821171</v>
      </c>
      <c r="W13" s="5">
        <f t="shared" si="22"/>
        <v>32.59981600438941</v>
      </c>
      <c r="X13" s="5">
        <f t="shared" si="23"/>
        <v>33.132299387401211</v>
      </c>
      <c r="Y13" s="5">
        <f t="shared" si="24"/>
        <v>33.629283878212235</v>
      </c>
      <c r="Z13" s="5">
        <f t="shared" si="25"/>
        <v>34.094204853487057</v>
      </c>
      <c r="AA13" s="5">
        <f t="shared" si="26"/>
        <v>34.530068267807202</v>
      </c>
      <c r="AB13" s="5">
        <f t="shared" si="27"/>
        <v>34.939515717623095</v>
      </c>
      <c r="AC13" s="5">
        <f t="shared" si="28"/>
        <v>35.324878023332175</v>
      </c>
      <c r="AD13" s="5">
        <f t="shared" si="29"/>
        <v>35.688219625857876</v>
      </c>
      <c r="AE13" s="5">
        <f t="shared" si="6"/>
        <v>36.03137558379882</v>
      </c>
    </row>
    <row r="14" spans="1:31" x14ac:dyDescent="0.25">
      <c r="A14" s="3">
        <f t="shared" si="7"/>
        <v>11</v>
      </c>
      <c r="B14" s="5">
        <f t="shared" si="8"/>
        <v>45.771229905926148</v>
      </c>
      <c r="C14" s="5"/>
      <c r="D14" s="5"/>
      <c r="E14" s="5"/>
      <c r="F14" s="5"/>
      <c r="G14" s="5"/>
      <c r="H14" s="5"/>
      <c r="I14" s="5"/>
      <c r="J14" s="5">
        <f t="shared" si="11"/>
        <v>15.257076635308715</v>
      </c>
      <c r="K14" s="5">
        <f t="shared" si="4"/>
        <v>17.164211214722307</v>
      </c>
      <c r="L14" s="5">
        <f t="shared" si="12"/>
        <v>18.846977020087238</v>
      </c>
      <c r="M14" s="5">
        <f t="shared" si="13"/>
        <v>20.34276884707829</v>
      </c>
      <c r="N14" s="5">
        <f t="shared" si="14"/>
        <v>21.681108902807122</v>
      </c>
      <c r="O14" s="5">
        <f t="shared" si="5"/>
        <v>22.885614952963074</v>
      </c>
      <c r="P14" s="5">
        <f t="shared" si="15"/>
        <v>23.975406141199411</v>
      </c>
      <c r="Q14" s="5">
        <f t="shared" si="16"/>
        <v>24.966125403232446</v>
      </c>
      <c r="R14" s="5">
        <f t="shared" si="17"/>
        <v>25.870695164219129</v>
      </c>
      <c r="S14" s="5">
        <f t="shared" si="18"/>
        <v>26.699884111790254</v>
      </c>
      <c r="T14" s="5">
        <f t="shared" si="19"/>
        <v>27.462737943555691</v>
      </c>
      <c r="U14" s="5">
        <f t="shared" si="20"/>
        <v>28.166910711339167</v>
      </c>
      <c r="V14" s="5">
        <f t="shared" si="21"/>
        <v>28.818922533360908</v>
      </c>
      <c r="W14" s="5">
        <f t="shared" si="22"/>
        <v>29.424362082381094</v>
      </c>
      <c r="X14" s="5">
        <f t="shared" si="23"/>
        <v>29.988047179744715</v>
      </c>
      <c r="Y14" s="5">
        <f t="shared" si="24"/>
        <v>30.514153270617431</v>
      </c>
      <c r="Z14" s="5">
        <f t="shared" si="25"/>
        <v>31.006317033046749</v>
      </c>
      <c r="AA14" s="5">
        <f t="shared" si="26"/>
        <v>31.467720560324228</v>
      </c>
      <c r="AB14" s="5">
        <f t="shared" si="27"/>
        <v>31.901160237463678</v>
      </c>
      <c r="AC14" s="5">
        <f t="shared" si="28"/>
        <v>32.309103463006693</v>
      </c>
      <c r="AD14" s="5">
        <f t="shared" si="29"/>
        <v>32.693735647090108</v>
      </c>
      <c r="AE14" s="5">
        <f t="shared" si="6"/>
        <v>33.056999376502219</v>
      </c>
    </row>
    <row r="15" spans="1:31" x14ac:dyDescent="0.25">
      <c r="A15" s="3">
        <f t="shared" si="7"/>
        <v>12</v>
      </c>
      <c r="B15" s="5">
        <f t="shared" si="8"/>
        <v>43.667721184062515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13.646162870019536</v>
      </c>
      <c r="L15" s="5">
        <f t="shared" si="12"/>
        <v>15.412136888492652</v>
      </c>
      <c r="M15" s="5">
        <f t="shared" si="13"/>
        <v>16.981891571579865</v>
      </c>
      <c r="N15" s="5">
        <f t="shared" si="14"/>
        <v>18.38640891960527</v>
      </c>
      <c r="O15" s="5">
        <f t="shared" si="5"/>
        <v>19.650474532828134</v>
      </c>
      <c r="P15" s="5">
        <f t="shared" si="15"/>
        <v>20.794152944791673</v>
      </c>
      <c r="Q15" s="5">
        <f t="shared" si="16"/>
        <v>21.833860592031257</v>
      </c>
      <c r="R15" s="5">
        <f t="shared" si="17"/>
        <v>22.783158878641313</v>
      </c>
      <c r="S15" s="5">
        <f t="shared" si="18"/>
        <v>23.653348974700531</v>
      </c>
      <c r="T15" s="5">
        <f t="shared" si="19"/>
        <v>24.453923863075005</v>
      </c>
      <c r="U15" s="5">
        <f t="shared" si="20"/>
        <v>25.192916067728373</v>
      </c>
      <c r="V15" s="5">
        <f t="shared" si="21"/>
        <v>25.877168109074084</v>
      </c>
      <c r="W15" s="5">
        <f t="shared" si="22"/>
        <v>26.512545004609386</v>
      </c>
      <c r="X15" s="5">
        <f t="shared" si="23"/>
        <v>27.104102803900872</v>
      </c>
      <c r="Y15" s="5">
        <f t="shared" si="24"/>
        <v>27.656223416572924</v>
      </c>
      <c r="Z15" s="5">
        <f t="shared" si="25"/>
        <v>28.172723344556463</v>
      </c>
      <c r="AA15" s="5">
        <f t="shared" si="26"/>
        <v>28.656942027041026</v>
      </c>
      <c r="AB15" s="5">
        <f t="shared" si="27"/>
        <v>29.111814122708342</v>
      </c>
      <c r="AC15" s="5">
        <f t="shared" si="28"/>
        <v>29.539929036277584</v>
      </c>
      <c r="AD15" s="5">
        <f t="shared" si="29"/>
        <v>29.943580240500012</v>
      </c>
      <c r="AE15" s="5">
        <f t="shared" si="6"/>
        <v>30.32480637782119</v>
      </c>
    </row>
    <row r="16" spans="1:31" x14ac:dyDescent="0.25">
      <c r="A16" s="3">
        <f t="shared" si="7"/>
        <v>13</v>
      </c>
      <c r="B16" s="5">
        <f t="shared" si="8"/>
        <v>41.709375814508704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2"/>
        <v>12.2674634748555</v>
      </c>
      <c r="M16" s="5">
        <f t="shared" si="13"/>
        <v>13.903125271502901</v>
      </c>
      <c r="N16" s="5">
        <f t="shared" si="14"/>
        <v>15.366612142187417</v>
      </c>
      <c r="O16" s="5">
        <f t="shared" si="5"/>
        <v>16.68375032580348</v>
      </c>
      <c r="P16" s="5">
        <f t="shared" si="15"/>
        <v>17.875446777646587</v>
      </c>
      <c r="Q16" s="5">
        <f t="shared" si="16"/>
        <v>18.958807188413047</v>
      </c>
      <c r="R16" s="5">
        <f t="shared" si="17"/>
        <v>19.947962346069382</v>
      </c>
      <c r="S16" s="5">
        <f t="shared" si="18"/>
        <v>20.854687907254352</v>
      </c>
      <c r="T16" s="5">
        <f t="shared" si="19"/>
        <v>21.688875423544527</v>
      </c>
      <c r="U16" s="5">
        <f t="shared" si="20"/>
        <v>22.45889466935084</v>
      </c>
      <c r="V16" s="5">
        <f t="shared" si="21"/>
        <v>23.171875452504835</v>
      </c>
      <c r="W16" s="5">
        <f t="shared" si="22"/>
        <v>23.833929036862116</v>
      </c>
      <c r="X16" s="5">
        <f t="shared" si="23"/>
        <v>24.45032375333269</v>
      </c>
      <c r="Y16" s="5">
        <f t="shared" si="24"/>
        <v>25.02562548870522</v>
      </c>
      <c r="Z16" s="5">
        <f t="shared" si="25"/>
        <v>25.563810983085979</v>
      </c>
      <c r="AA16" s="5">
        <f t="shared" si="26"/>
        <v>26.068359884067938</v>
      </c>
      <c r="AB16" s="5">
        <f t="shared" si="27"/>
        <v>26.542330063778266</v>
      </c>
      <c r="AC16" s="5">
        <f t="shared" si="28"/>
        <v>26.988419644682104</v>
      </c>
      <c r="AD16" s="5">
        <f t="shared" si="29"/>
        <v>27.409018392391435</v>
      </c>
      <c r="AE16" s="5">
        <f t="shared" si="6"/>
        <v>27.806250543005802</v>
      </c>
    </row>
    <row r="17" spans="1:31" x14ac:dyDescent="0.25">
      <c r="A17" s="3">
        <f t="shared" si="7"/>
        <v>14</v>
      </c>
      <c r="B17" s="5">
        <f t="shared" si="8"/>
        <v>39.879129627885952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3"/>
        <v>11.077536007746097</v>
      </c>
      <c r="N17" s="5">
        <f t="shared" si="14"/>
        <v>12.59340935617451</v>
      </c>
      <c r="O17" s="5">
        <f t="shared" si="5"/>
        <v>13.957695369760083</v>
      </c>
      <c r="P17" s="5">
        <f t="shared" si="15"/>
        <v>15.192049382051792</v>
      </c>
      <c r="Q17" s="5">
        <f t="shared" si="16"/>
        <v>16.314189393226073</v>
      </c>
      <c r="R17" s="5">
        <f t="shared" si="17"/>
        <v>17.338752012124328</v>
      </c>
      <c r="S17" s="5">
        <f t="shared" si="18"/>
        <v>18.277934412781061</v>
      </c>
      <c r="T17" s="5">
        <f t="shared" si="19"/>
        <v>19.141982221385256</v>
      </c>
      <c r="U17" s="5">
        <f t="shared" si="20"/>
        <v>19.939564813942976</v>
      </c>
      <c r="V17" s="5">
        <f t="shared" si="21"/>
        <v>20.678067214459382</v>
      </c>
      <c r="W17" s="5">
        <f t="shared" si="22"/>
        <v>21.36381944351033</v>
      </c>
      <c r="X17" s="5">
        <f t="shared" si="23"/>
        <v>22.002278415385351</v>
      </c>
      <c r="Y17" s="5">
        <f t="shared" si="24"/>
        <v>22.598173455802041</v>
      </c>
      <c r="Z17" s="5">
        <f t="shared" si="25"/>
        <v>23.155623654901522</v>
      </c>
      <c r="AA17" s="5">
        <f t="shared" si="26"/>
        <v>23.678233216557285</v>
      </c>
      <c r="AB17" s="5">
        <f t="shared" si="27"/>
        <v>24.169169471446033</v>
      </c>
      <c r="AC17" s="5">
        <f t="shared" si="28"/>
        <v>24.631227123106029</v>
      </c>
      <c r="AD17" s="5">
        <f t="shared" si="29"/>
        <v>25.066881480385458</v>
      </c>
      <c r="AE17" s="5">
        <f t="shared" si="6"/>
        <v>25.478332817816025</v>
      </c>
    </row>
    <row r="18" spans="1:31" x14ac:dyDescent="0.25">
      <c r="A18" s="3">
        <f t="shared" si="7"/>
        <v>15</v>
      </c>
      <c r="B18" s="5">
        <f t="shared" si="8"/>
        <v>38.163342137134002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4"/>
        <v>10.042984772930001</v>
      </c>
      <c r="O18" s="5">
        <f t="shared" si="5"/>
        <v>11.449002641140201</v>
      </c>
      <c r="P18" s="5">
        <f t="shared" si="15"/>
        <v>12.721114045711333</v>
      </c>
      <c r="Q18" s="5">
        <f t="shared" si="16"/>
        <v>13.87757895895782</v>
      </c>
      <c r="R18" s="5">
        <f t="shared" si="17"/>
        <v>14.933481705835044</v>
      </c>
      <c r="S18" s="5">
        <f t="shared" si="18"/>
        <v>15.901392557139168</v>
      </c>
      <c r="T18" s="5">
        <f t="shared" si="19"/>
        <v>16.791870540338962</v>
      </c>
      <c r="U18" s="5">
        <f t="shared" si="20"/>
        <v>17.613850217138769</v>
      </c>
      <c r="V18" s="5">
        <f t="shared" si="21"/>
        <v>18.374942510471925</v>
      </c>
      <c r="W18" s="5">
        <f t="shared" si="22"/>
        <v>19.081671068567001</v>
      </c>
      <c r="X18" s="5">
        <f t="shared" si="23"/>
        <v>19.739659726103795</v>
      </c>
      <c r="Y18" s="5">
        <f t="shared" si="24"/>
        <v>20.353782473138136</v>
      </c>
      <c r="Z18" s="5">
        <f t="shared" si="25"/>
        <v>20.928284397783163</v>
      </c>
      <c r="AA18" s="5">
        <f t="shared" si="26"/>
        <v>21.466879952137877</v>
      </c>
      <c r="AB18" s="5">
        <f t="shared" si="27"/>
        <v>21.972833351683214</v>
      </c>
      <c r="AC18" s="5">
        <f t="shared" si="28"/>
        <v>22.449024786549415</v>
      </c>
      <c r="AD18" s="5">
        <f t="shared" si="29"/>
        <v>22.898005282280401</v>
      </c>
      <c r="AE18" s="5">
        <f t="shared" si="6"/>
        <v>23.322042417137446</v>
      </c>
    </row>
    <row r="19" spans="1:31" x14ac:dyDescent="0.25">
      <c r="A19" s="3">
        <f t="shared" si="7"/>
        <v>16</v>
      </c>
      <c r="B19" s="5">
        <f t="shared" si="8"/>
        <v>36.550854904548515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9.1377137261371288</v>
      </c>
      <c r="P19" s="5">
        <f t="shared" si="15"/>
        <v>10.443101401299575</v>
      </c>
      <c r="Q19" s="5">
        <f t="shared" si="16"/>
        <v>11.629817469629073</v>
      </c>
      <c r="R19" s="5">
        <f t="shared" si="17"/>
        <v>12.713340836364701</v>
      </c>
      <c r="S19" s="5">
        <f t="shared" si="18"/>
        <v>13.706570589205691</v>
      </c>
      <c r="T19" s="5">
        <f t="shared" si="19"/>
        <v>14.620341961819406</v>
      </c>
      <c r="U19" s="5">
        <f t="shared" si="20"/>
        <v>15.463823228847449</v>
      </c>
      <c r="V19" s="5">
        <f t="shared" si="21"/>
        <v>16.244824402021564</v>
      </c>
      <c r="W19" s="5">
        <f t="shared" si="22"/>
        <v>16.970039777111811</v>
      </c>
      <c r="X19" s="5">
        <f t="shared" si="23"/>
        <v>17.645240298747559</v>
      </c>
      <c r="Y19" s="5">
        <f t="shared" si="24"/>
        <v>18.275427452274258</v>
      </c>
      <c r="Z19" s="5">
        <f t="shared" si="25"/>
        <v>18.864957370089556</v>
      </c>
      <c r="AA19" s="5">
        <f t="shared" si="26"/>
        <v>19.417641668041398</v>
      </c>
      <c r="AB19" s="5">
        <f t="shared" si="27"/>
        <v>19.936829947935554</v>
      </c>
      <c r="AC19" s="5">
        <f t="shared" si="28"/>
        <v>20.425477740777112</v>
      </c>
      <c r="AD19" s="5">
        <f t="shared" si="29"/>
        <v>20.886202802599151</v>
      </c>
      <c r="AE19" s="5">
        <f t="shared" si="6"/>
        <v>21.321332027653298</v>
      </c>
    </row>
    <row r="20" spans="1:31" x14ac:dyDescent="0.25">
      <c r="A20" s="3">
        <f t="shared" si="7"/>
        <v>17</v>
      </c>
      <c r="B20" s="5">
        <f t="shared" si="8"/>
        <v>35.032357351386658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5"/>
        <v>8.3410374646158711</v>
      </c>
      <c r="Q20" s="5">
        <f t="shared" si="16"/>
        <v>9.5542792776509078</v>
      </c>
      <c r="R20" s="5">
        <f t="shared" si="17"/>
        <v>10.662021802595939</v>
      </c>
      <c r="S20" s="5">
        <f t="shared" si="18"/>
        <v>11.677452450462219</v>
      </c>
      <c r="T20" s="5">
        <f t="shared" si="19"/>
        <v>12.611648646499198</v>
      </c>
      <c r="U20" s="5">
        <f t="shared" si="20"/>
        <v>13.473983596687175</v>
      </c>
      <c r="V20" s="5">
        <f t="shared" si="21"/>
        <v>14.272441883898269</v>
      </c>
      <c r="W20" s="5">
        <f t="shared" si="22"/>
        <v>15.013867436308569</v>
      </c>
      <c r="X20" s="5">
        <f t="shared" si="23"/>
        <v>15.704160192000915</v>
      </c>
      <c r="Y20" s="5">
        <f t="shared" si="24"/>
        <v>16.348433430647109</v>
      </c>
      <c r="Z20" s="5">
        <f t="shared" si="25"/>
        <v>16.951140653896772</v>
      </c>
      <c r="AA20" s="5">
        <f t="shared" si="26"/>
        <v>17.516178675693329</v>
      </c>
      <c r="AB20" s="5">
        <f t="shared" si="27"/>
        <v>18.046971968896155</v>
      </c>
      <c r="AC20" s="5">
        <f t="shared" si="28"/>
        <v>18.546542127204702</v>
      </c>
      <c r="AD20" s="5">
        <f t="shared" si="29"/>
        <v>19.017565419324185</v>
      </c>
      <c r="AE20" s="5">
        <f t="shared" si="6"/>
        <v>19.462420750770363</v>
      </c>
    </row>
    <row r="21" spans="1:31" x14ac:dyDescent="0.25">
      <c r="A21" s="3">
        <f t="shared" si="7"/>
        <v>18</v>
      </c>
      <c r="B21" s="5">
        <f t="shared" si="8"/>
        <v>33.599947400318655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6"/>
        <v>7.636351681890603</v>
      </c>
      <c r="R21" s="5">
        <f t="shared" si="17"/>
        <v>8.7652036696483453</v>
      </c>
      <c r="S21" s="5">
        <f t="shared" si="18"/>
        <v>9.7999846584262738</v>
      </c>
      <c r="T21" s="5">
        <f t="shared" si="19"/>
        <v>10.751983168101969</v>
      </c>
      <c r="U21" s="5">
        <f t="shared" si="20"/>
        <v>11.630751023187228</v>
      </c>
      <c r="V21" s="5">
        <f t="shared" si="21"/>
        <v>12.444424963080984</v>
      </c>
      <c r="W21" s="5">
        <f t="shared" si="22"/>
        <v>13.199979335839471</v>
      </c>
      <c r="X21" s="5">
        <f t="shared" si="23"/>
        <v>13.903426510476685</v>
      </c>
      <c r="Y21" s="5">
        <f t="shared" si="24"/>
        <v>14.559977206804751</v>
      </c>
      <c r="Z21" s="5">
        <f t="shared" si="25"/>
        <v>15.174169793692295</v>
      </c>
      <c r="AA21" s="5">
        <f t="shared" si="26"/>
        <v>15.749975343899369</v>
      </c>
      <c r="AB21" s="5">
        <f t="shared" si="27"/>
        <v>16.290883588033289</v>
      </c>
      <c r="AC21" s="5">
        <f t="shared" si="28"/>
        <v>16.799973700159327</v>
      </c>
      <c r="AD21" s="5">
        <f t="shared" si="29"/>
        <v>17.27997294873531</v>
      </c>
      <c r="AE21" s="5">
        <f t="shared" si="6"/>
        <v>17.7333055723904</v>
      </c>
    </row>
    <row r="22" spans="1:31" x14ac:dyDescent="0.25">
      <c r="A22" s="3">
        <f t="shared" si="7"/>
        <v>19</v>
      </c>
      <c r="B22" s="5">
        <f t="shared" si="8"/>
        <v>32.246819436902243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7"/>
        <v>7.0101781384570083</v>
      </c>
      <c r="S22" s="5">
        <f t="shared" si="18"/>
        <v>8.0617048592255607</v>
      </c>
      <c r="T22" s="5">
        <f t="shared" si="19"/>
        <v>9.0291094423326292</v>
      </c>
      <c r="U22" s="5">
        <f t="shared" si="20"/>
        <v>9.9220982882776134</v>
      </c>
      <c r="V22" s="5">
        <f t="shared" si="21"/>
        <v>10.748939812300748</v>
      </c>
      <c r="W22" s="5">
        <f t="shared" si="22"/>
        <v>11.516721227465085</v>
      </c>
      <c r="X22" s="5">
        <f t="shared" si="23"/>
        <v>12.2315522002043</v>
      </c>
      <c r="Y22" s="5">
        <f t="shared" si="24"/>
        <v>12.898727774760896</v>
      </c>
      <c r="Z22" s="5">
        <f t="shared" si="25"/>
        <v>13.522859763862231</v>
      </c>
      <c r="AA22" s="5">
        <f t="shared" si="26"/>
        <v>14.107983503644732</v>
      </c>
      <c r="AB22" s="5">
        <f t="shared" si="27"/>
        <v>14.657645198591929</v>
      </c>
      <c r="AC22" s="5">
        <f t="shared" si="28"/>
        <v>15.174973852659878</v>
      </c>
      <c r="AD22" s="5">
        <f t="shared" si="29"/>
        <v>15.662740869352518</v>
      </c>
      <c r="AE22" s="5">
        <f t="shared" si="6"/>
        <v>16.123409718451121</v>
      </c>
    </row>
    <row r="23" spans="1:31" x14ac:dyDescent="0.25">
      <c r="A23" s="3">
        <f t="shared" si="7"/>
        <v>20</v>
      </c>
      <c r="B23" s="5">
        <f t="shared" si="8"/>
        <v>30.967037738331477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8"/>
        <v>6.4514661954857244</v>
      </c>
      <c r="T23" s="5">
        <f t="shared" si="19"/>
        <v>7.4320890571995548</v>
      </c>
      <c r="U23" s="5">
        <f t="shared" si="20"/>
        <v>8.3372793910892433</v>
      </c>
      <c r="V23" s="5">
        <f t="shared" si="21"/>
        <v>9.1754185891352531</v>
      </c>
      <c r="W23" s="5">
        <f t="shared" si="22"/>
        <v>9.953690701606547</v>
      </c>
      <c r="X23" s="5">
        <f t="shared" si="23"/>
        <v>10.678288875286716</v>
      </c>
      <c r="Y23" s="5">
        <f t="shared" si="24"/>
        <v>11.354580504054875</v>
      </c>
      <c r="Z23" s="5">
        <f t="shared" si="25"/>
        <v>11.987240414837991</v>
      </c>
      <c r="AA23" s="5">
        <f t="shared" si="26"/>
        <v>12.580359081197162</v>
      </c>
      <c r="AB23" s="5">
        <f t="shared" si="27"/>
        <v>13.137531161716385</v>
      </c>
      <c r="AC23" s="5">
        <f t="shared" si="28"/>
        <v>13.661928413969768</v>
      </c>
      <c r="AD23" s="5">
        <f t="shared" si="29"/>
        <v>14.156360108951532</v>
      </c>
      <c r="AE23" s="5">
        <f t="shared" si="6"/>
        <v>14.623323376434307</v>
      </c>
    </row>
    <row r="24" spans="1:31" x14ac:dyDescent="0.25">
      <c r="A24" s="3">
        <f t="shared" si="7"/>
        <v>21</v>
      </c>
      <c r="B24" s="5">
        <f t="shared" si="8"/>
        <v>29.755368655449647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9"/>
        <v>5.95107373108993</v>
      </c>
      <c r="U24" s="5">
        <f t="shared" si="20"/>
        <v>6.8666235358729955</v>
      </c>
      <c r="V24" s="5">
        <f t="shared" si="21"/>
        <v>7.7143548365980568</v>
      </c>
      <c r="W24" s="5">
        <f t="shared" si="22"/>
        <v>8.5015339015570426</v>
      </c>
      <c r="X24" s="5">
        <f t="shared" si="23"/>
        <v>9.2344247551395462</v>
      </c>
      <c r="Y24" s="5">
        <f t="shared" si="24"/>
        <v>9.9184562184832163</v>
      </c>
      <c r="Z24" s="5">
        <f t="shared" si="25"/>
        <v>10.558356619675681</v>
      </c>
      <c r="AA24" s="5">
        <f t="shared" si="26"/>
        <v>11.158263245793618</v>
      </c>
      <c r="AB24" s="5">
        <f t="shared" si="27"/>
        <v>11.721811894571072</v>
      </c>
      <c r="AC24" s="5">
        <f t="shared" si="28"/>
        <v>12.252210622832209</v>
      </c>
      <c r="AD24" s="5">
        <f t="shared" si="29"/>
        <v>12.752300852335562</v>
      </c>
      <c r="AE24" s="5">
        <f t="shared" si="6"/>
        <v>13.224608291310954</v>
      </c>
    </row>
    <row r="25" spans="1:31" x14ac:dyDescent="0.25">
      <c r="A25" s="3">
        <f t="shared" si="7"/>
        <v>22</v>
      </c>
      <c r="B25" s="5">
        <f t="shared" si="8"/>
        <v>28.607154049828171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20"/>
        <v>5.5013757788131095</v>
      </c>
      <c r="V25" s="5">
        <f t="shared" si="21"/>
        <v>6.3571453444062609</v>
      </c>
      <c r="W25" s="5">
        <f t="shared" si="22"/>
        <v>7.1517885124570428</v>
      </c>
      <c r="X25" s="5">
        <f t="shared" si="23"/>
        <v>7.8916287034008752</v>
      </c>
      <c r="Y25" s="5">
        <f t="shared" si="24"/>
        <v>8.58214621494845</v>
      </c>
      <c r="Z25" s="5">
        <f t="shared" si="25"/>
        <v>9.2281142096219906</v>
      </c>
      <c r="AA25" s="5">
        <f t="shared" si="26"/>
        <v>9.833709204628434</v>
      </c>
      <c r="AB25" s="5">
        <f t="shared" si="27"/>
        <v>10.40260147266479</v>
      </c>
      <c r="AC25" s="5">
        <f t="shared" si="28"/>
        <v>10.938029489640185</v>
      </c>
      <c r="AD25" s="5">
        <f t="shared" si="29"/>
        <v>11.442861619931268</v>
      </c>
      <c r="AE25" s="5">
        <f t="shared" si="6"/>
        <v>11.919647520761737</v>
      </c>
    </row>
    <row r="26" spans="1:31" x14ac:dyDescent="0.25">
      <c r="A26" s="3">
        <f t="shared" si="7"/>
        <v>23</v>
      </c>
      <c r="B26" s="5">
        <f t="shared" si="8"/>
        <v>27.518214257184837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1"/>
        <v>5.0959656031823775</v>
      </c>
      <c r="W26" s="5">
        <f t="shared" si="22"/>
        <v>5.8967601979681792</v>
      </c>
      <c r="X26" s="5">
        <f t="shared" si="23"/>
        <v>6.6423275793204777</v>
      </c>
      <c r="Y26" s="5">
        <f t="shared" si="24"/>
        <v>7.3381904685826234</v>
      </c>
      <c r="Z26" s="5">
        <f t="shared" si="25"/>
        <v>7.9891589778923722</v>
      </c>
      <c r="AA26" s="5">
        <f t="shared" si="26"/>
        <v>8.5994419553702617</v>
      </c>
      <c r="AB26" s="5">
        <f t="shared" si="27"/>
        <v>9.1727380857282803</v>
      </c>
      <c r="AC26" s="5">
        <f t="shared" si="28"/>
        <v>9.7123109143005308</v>
      </c>
      <c r="AD26" s="5">
        <f t="shared" si="29"/>
        <v>10.221051009811511</v>
      </c>
      <c r="AE26" s="5">
        <f t="shared" si="6"/>
        <v>10.701527766682993</v>
      </c>
    </row>
    <row r="27" spans="1:31" x14ac:dyDescent="0.25">
      <c r="A27" s="3">
        <f t="shared" si="7"/>
        <v>24</v>
      </c>
      <c r="B27" s="5">
        <f t="shared" si="8"/>
        <v>26.484772551435711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2"/>
        <v>4.7294236698992336</v>
      </c>
      <c r="X27" s="5">
        <f t="shared" si="23"/>
        <v>5.4796081140901469</v>
      </c>
      <c r="Y27" s="5">
        <f t="shared" si="24"/>
        <v>6.1797802620016666</v>
      </c>
      <c r="Z27" s="5">
        <f t="shared" si="25"/>
        <v>6.8347800132737317</v>
      </c>
      <c r="AA27" s="5">
        <f t="shared" si="26"/>
        <v>7.4488422800912932</v>
      </c>
      <c r="AB27" s="5">
        <f t="shared" si="27"/>
        <v>8.0256886519502153</v>
      </c>
      <c r="AC27" s="5">
        <f t="shared" si="28"/>
        <v>8.5686028842880244</v>
      </c>
      <c r="AD27" s="5">
        <f t="shared" si="29"/>
        <v>9.0804934462065301</v>
      </c>
      <c r="AE27" s="5">
        <f t="shared" si="6"/>
        <v>9.5639456435740069</v>
      </c>
    </row>
    <row r="28" spans="1:31" x14ac:dyDescent="0.25">
      <c r="A28" s="3">
        <f t="shared" si="7"/>
        <v>25</v>
      </c>
      <c r="B28" s="5">
        <f t="shared" si="8"/>
        <v>25.50339551413251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3"/>
        <v>4.3971371576090537</v>
      </c>
      <c r="Y28" s="5">
        <f t="shared" si="24"/>
        <v>5.1006791028265024</v>
      </c>
      <c r="Z28" s="5">
        <f t="shared" si="25"/>
        <v>5.7588312451266956</v>
      </c>
      <c r="AA28" s="5">
        <f t="shared" si="26"/>
        <v>6.3758488785331275</v>
      </c>
      <c r="AB28" s="5">
        <f t="shared" si="27"/>
        <v>6.9554715038543211</v>
      </c>
      <c r="AC28" s="5">
        <f t="shared" si="28"/>
        <v>7.5009986806272089</v>
      </c>
      <c r="AD28" s="5">
        <f t="shared" si="29"/>
        <v>8.0153528758702173</v>
      </c>
      <c r="AE28" s="5">
        <f t="shared" si="6"/>
        <v>8.5011318380441701</v>
      </c>
    </row>
    <row r="29" spans="1:31" x14ac:dyDescent="0.25">
      <c r="A29" s="3">
        <f t="shared" si="7"/>
        <v>26</v>
      </c>
      <c r="B29" s="5">
        <f t="shared" si="8"/>
        <v>24.570945341797305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4"/>
        <v>4.0951575569662175</v>
      </c>
      <c r="Z29" s="5">
        <f t="shared" si="25"/>
        <v>4.7556668403478648</v>
      </c>
      <c r="AA29" s="5">
        <f t="shared" si="26"/>
        <v>5.3748942935181603</v>
      </c>
      <c r="AB29" s="5">
        <f t="shared" si="27"/>
        <v>5.9565928101326797</v>
      </c>
      <c r="AC29" s="5">
        <f t="shared" si="28"/>
        <v>6.5040737669463455</v>
      </c>
      <c r="AD29" s="5">
        <f t="shared" si="29"/>
        <v>7.0202700976563737</v>
      </c>
      <c r="AE29" s="5">
        <f t="shared" si="6"/>
        <v>7.5077888544380658</v>
      </c>
    </row>
    <row r="30" spans="1:31" x14ac:dyDescent="0.25">
      <c r="A30" s="3">
        <f t="shared" si="7"/>
        <v>27</v>
      </c>
      <c r="B30" s="5">
        <f t="shared" si="8"/>
        <v>23.684541234006243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5"/>
        <v>3.8200872958074585</v>
      </c>
      <c r="AA30" s="5">
        <f t="shared" si="26"/>
        <v>4.4408514813761704</v>
      </c>
      <c r="AB30" s="5">
        <f t="shared" si="27"/>
        <v>5.0239935950922332</v>
      </c>
      <c r="AC30" s="5">
        <f t="shared" si="28"/>
        <v>5.5728332315308808</v>
      </c>
      <c r="AD30" s="5">
        <f t="shared" si="29"/>
        <v>6.0903106030301766</v>
      </c>
      <c r="AE30" s="5">
        <f t="shared" si="6"/>
        <v>6.5790392316684008</v>
      </c>
    </row>
    <row r="31" spans="1:31" x14ac:dyDescent="0.25">
      <c r="A31" s="3">
        <f t="shared" si="7"/>
        <v>28</v>
      </c>
      <c r="B31" s="5">
        <f t="shared" si="8"/>
        <v>22.841527775242565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6"/>
        <v>3.5689887148816508</v>
      </c>
      <c r="AB31" s="5">
        <f t="shared" si="27"/>
        <v>4.1530050500441025</v>
      </c>
      <c r="AC31" s="5">
        <f t="shared" si="28"/>
        <v>4.7026674831381756</v>
      </c>
      <c r="AD31" s="5">
        <f t="shared" si="29"/>
        <v>5.2209206343411578</v>
      </c>
      <c r="AE31" s="5">
        <f t="shared" si="6"/>
        <v>5.7103819438106411</v>
      </c>
    </row>
    <row r="32" spans="1:31" x14ac:dyDescent="0.25">
      <c r="A32" s="3">
        <f t="shared" si="7"/>
        <v>29</v>
      </c>
      <c r="B32" s="5">
        <f t="shared" si="8"/>
        <v>22.039448766006771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7"/>
        <v>3.3393104190919352</v>
      </c>
      <c r="AC32" s="5">
        <f t="shared" si="28"/>
        <v>3.889314488118842</v>
      </c>
      <c r="AD32" s="5">
        <f t="shared" si="29"/>
        <v>4.4078897532013537</v>
      </c>
      <c r="AE32" s="5">
        <f t="shared" si="6"/>
        <v>4.8976552813348384</v>
      </c>
    </row>
    <row r="33" spans="1:31" x14ac:dyDescent="0.25">
      <c r="A33" s="3">
        <f t="shared" si="7"/>
        <v>30</v>
      </c>
      <c r="B33" s="5">
        <f t="shared" si="8"/>
        <v>21.276025346185317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8"/>
        <v>3.1288272567919586</v>
      </c>
      <c r="AD33" s="5">
        <f t="shared" si="29"/>
        <v>3.6473186307746257</v>
      </c>
      <c r="AE33" s="5">
        <f t="shared" si="6"/>
        <v>4.1370049284249228</v>
      </c>
    </row>
    <row r="34" spans="1:31" x14ac:dyDescent="0.25">
      <c r="A34" s="3">
        <f t="shared" si="7"/>
        <v>31</v>
      </c>
      <c r="B34" s="5">
        <f t="shared" si="8"/>
        <v>20.549137534131649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9"/>
        <v>2.935591076304521</v>
      </c>
      <c r="AE34" s="5">
        <f t="shared" si="6"/>
        <v>3.4248562556886082</v>
      </c>
    </row>
    <row r="35" spans="1:31" x14ac:dyDescent="0.25">
      <c r="A35" s="3">
        <f t="shared" si="7"/>
        <v>32</v>
      </c>
      <c r="B35" s="5">
        <f t="shared" si="8"/>
        <v>19.856808510348895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2.7578900708817908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zoomScale="80" zoomScaleNormal="80" workbookViewId="0">
      <selection activeCell="E23" sqref="E23"/>
    </sheetView>
  </sheetViews>
  <sheetFormatPr defaultColWidth="8.88671875" defaultRowHeight="13.2" x14ac:dyDescent="0.25"/>
  <cols>
    <col min="1" max="1" width="4.33203125" style="6" customWidth="1"/>
    <col min="2" max="2" width="8.33203125" style="6" hidden="1" customWidth="1"/>
    <col min="3" max="12" width="8.88671875" style="6" bestFit="1" customWidth="1"/>
    <col min="13" max="13" width="8.88671875" style="6" customWidth="1"/>
    <col min="14" max="14" width="9.66406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s="6" customFormat="1" x14ac:dyDescent="0.25">
      <c r="A3" s="3">
        <v>1</v>
      </c>
      <c r="B3" s="8">
        <f t="shared" ref="B3:B66" si="1">(1/POWER(A3,1/2)+POWER(1.05,1-A3))/2</f>
        <v>1</v>
      </c>
      <c r="C3" s="8">
        <f>B3*(4-A3+5)/(4+4)</f>
        <v>1</v>
      </c>
      <c r="D3" s="8">
        <f>B3*(5-A3+5)/(5+4)</f>
        <v>1</v>
      </c>
      <c r="E3" s="8">
        <f t="shared" ref="E3:E8" si="2">B3*(6-A3+5)/(6+4)</f>
        <v>1</v>
      </c>
      <c r="F3" s="8">
        <f>B3*(7-A3+5)/(7+4)</f>
        <v>1</v>
      </c>
      <c r="G3" s="8">
        <f t="shared" ref="G3:G10" si="3">B3*(8-A3+5)/(8+4)</f>
        <v>1</v>
      </c>
      <c r="H3" s="8">
        <f t="shared" ref="H3:H11" si="4">B3*(9-A3+5)/(9+4)</f>
        <v>1</v>
      </c>
      <c r="I3" s="8">
        <f>B3*(10-A3+5)/(10+4)</f>
        <v>1</v>
      </c>
      <c r="J3" s="8">
        <f>B3*(11-A3+5)/(11+4)</f>
        <v>1</v>
      </c>
      <c r="K3" s="8">
        <f t="shared" ref="K3:K14" si="5">B3*(12-A3+5)/(12+4)</f>
        <v>1</v>
      </c>
      <c r="L3" s="8">
        <f>B3*(13-A3+5)/(13+4)</f>
        <v>1</v>
      </c>
      <c r="M3" s="8">
        <f>B3*(14-A3+5)/(14+4)</f>
        <v>1</v>
      </c>
      <c r="N3" s="8">
        <f>B3*(15-A3+5)/(15+4)</f>
        <v>1</v>
      </c>
      <c r="O3" s="8">
        <f t="shared" ref="O3:O18" si="6">B3*(16-A3+5)/(16+4)</f>
        <v>1</v>
      </c>
      <c r="P3" s="8">
        <f>B3*(17-A3+5)/(17+4)</f>
        <v>1</v>
      </c>
      <c r="Q3" s="8">
        <f>B3*(18-A3+5)/(18+4)</f>
        <v>1</v>
      </c>
      <c r="R3" s="8">
        <f>B3*(19-A3+5)/(19+4)</f>
        <v>1</v>
      </c>
      <c r="S3" s="8">
        <f>B3*(20-A3+5)/(20+4)</f>
        <v>1</v>
      </c>
      <c r="T3" s="8">
        <f>B3*(21-A3+5)/(21+4)</f>
        <v>1</v>
      </c>
      <c r="U3" s="8">
        <f>B3*(22-A3+5)/(22+4)</f>
        <v>1</v>
      </c>
      <c r="V3" s="8">
        <f>B3*(23-A3+5)/(23+4)</f>
        <v>1</v>
      </c>
      <c r="W3" s="8">
        <f>B3*(24-A3+5)/(24+4)</f>
        <v>1</v>
      </c>
      <c r="X3" s="8">
        <f>B3*(25-A3+5)/(25+4)</f>
        <v>1</v>
      </c>
      <c r="Y3" s="8">
        <f>B3*(26-A3+5)/(26+4)</f>
        <v>1</v>
      </c>
      <c r="Z3" s="8">
        <f>B3*(27-A3+5)/(27+4)</f>
        <v>1</v>
      </c>
      <c r="AA3" s="8">
        <f>B3*(28-A3+5)/(28+4)</f>
        <v>1</v>
      </c>
      <c r="AB3" s="8">
        <f>B3*(29-A3+5)/(29+4)</f>
        <v>1</v>
      </c>
      <c r="AC3" s="8">
        <f>B3*(30-A3+5)/(30+4)</f>
        <v>1</v>
      </c>
      <c r="AD3" s="8">
        <f>B3*(31-A3+5)/(31+4)</f>
        <v>1</v>
      </c>
      <c r="AE3" s="8">
        <f t="shared" ref="AE3:AE34" si="7">B3*(32-A3+5)/(32+4)</f>
        <v>1</v>
      </c>
    </row>
    <row r="4" spans="1:31" x14ac:dyDescent="0.25">
      <c r="A4" s="3">
        <f t="shared" ref="A4:A66" si="8">A3+1</f>
        <v>2</v>
      </c>
      <c r="B4" s="8">
        <f t="shared" si="1"/>
        <v>0.82974386678374989</v>
      </c>
      <c r="C4" s="8">
        <f>B4*(4-A4+5)/(4+4)</f>
        <v>0.72602588343578112</v>
      </c>
      <c r="D4" s="8">
        <f>B4*(5-A4+5)/(5+4)</f>
        <v>0.73755010380777764</v>
      </c>
      <c r="E4" s="8">
        <f t="shared" si="2"/>
        <v>0.74676948010537492</v>
      </c>
      <c r="F4" s="8">
        <f t="shared" ref="F4:F9" si="9">B4*(7-A4+5)/(7+4)</f>
        <v>0.75431260616704532</v>
      </c>
      <c r="G4" s="8">
        <f t="shared" si="3"/>
        <v>0.76059854455177067</v>
      </c>
      <c r="H4" s="8">
        <f t="shared" si="4"/>
        <v>0.76591741549269221</v>
      </c>
      <c r="I4" s="8">
        <f t="shared" ref="I4:I12" si="10">B4*(10-A4+5)/(10+4)</f>
        <v>0.7704764477277678</v>
      </c>
      <c r="J4" s="8">
        <f t="shared" ref="J4:J13" si="11">B4*(11-A4+5)/(11+4)</f>
        <v>0.77442760899816654</v>
      </c>
      <c r="K4" s="8">
        <f t="shared" si="5"/>
        <v>0.77788487510976556</v>
      </c>
      <c r="L4" s="8">
        <f t="shared" ref="L4:L15" si="12">B4*(13-A4+5)/(13+4)</f>
        <v>0.78093540403176465</v>
      </c>
      <c r="M4" s="8">
        <f t="shared" ref="M4:M16" si="13">B4*(14-A4+5)/(14+4)</f>
        <v>0.78364698529576371</v>
      </c>
      <c r="N4" s="8">
        <f t="shared" ref="N4:N17" si="14">B4*(15-A4+5)/(15+4)</f>
        <v>0.78607313695302627</v>
      </c>
      <c r="O4" s="8">
        <f t="shared" si="6"/>
        <v>0.78825667344456241</v>
      </c>
      <c r="P4" s="8">
        <f t="shared" ref="P4:P19" si="15">B4*(17-A4+5)/(17+4)</f>
        <v>0.79023225407976183</v>
      </c>
      <c r="Q4" s="8">
        <f t="shared" ref="Q4:Q20" si="16">B4*(18-A4+5)/(18+4)</f>
        <v>0.79202823647539766</v>
      </c>
      <c r="R4" s="8">
        <f t="shared" ref="R4:R21" si="17">B4*(19-A4+5)/(19+4)</f>
        <v>0.79366804648880418</v>
      </c>
      <c r="S4" s="8">
        <f t="shared" ref="S4:S22" si="18">B4*(20-A4+5)/(20+4)</f>
        <v>0.79517120566776034</v>
      </c>
      <c r="T4" s="8">
        <f t="shared" ref="T4:T23" si="19">B4*(21-A4+5)/(21+4)</f>
        <v>0.7965541121123999</v>
      </c>
      <c r="U4" s="8">
        <f t="shared" ref="U4:U24" si="20">B4*(22-A4+5)/(22+4)</f>
        <v>0.797830641138221</v>
      </c>
      <c r="V4" s="8">
        <f t="shared" ref="V4:V25" si="21">B4*(23-A4+5)/(23+4)</f>
        <v>0.79901261245842581</v>
      </c>
      <c r="W4" s="8">
        <f t="shared" ref="W4:W26" si="22">B4*(24-A4+5)/(24+4)</f>
        <v>0.80011015725575885</v>
      </c>
      <c r="X4" s="8">
        <f t="shared" ref="X4:X27" si="23">B4*(25-A4+5)/(25+4)</f>
        <v>0.80113200930844808</v>
      </c>
      <c r="Y4" s="8">
        <f t="shared" ref="Y4:Y28" si="24">B4*(26-A4+5)/(26+4)</f>
        <v>0.80208573789095827</v>
      </c>
      <c r="Z4" s="8">
        <f t="shared" ref="Z4:Z29" si="25">B4*(27-A4+5)/(27+4)</f>
        <v>0.80297793559717734</v>
      </c>
      <c r="AA4" s="8">
        <f t="shared" ref="AA4:AA30" si="26">B4*(28-A4+5)/(28+4)</f>
        <v>0.80381437094675767</v>
      </c>
      <c r="AB4" s="8">
        <f t="shared" ref="AB4:AB31" si="27">B4*(29-A4+5)/(29+4)</f>
        <v>0.80460011324484837</v>
      </c>
      <c r="AC4" s="8">
        <f t="shared" ref="AC4:AC32" si="28">B4*(30-A4+5)/(30+4)</f>
        <v>0.80533963540775733</v>
      </c>
      <c r="AD4" s="8">
        <f t="shared" ref="AD4:AD33" si="29">B4*(31-A4+5)/(31+4)</f>
        <v>0.80603689916135701</v>
      </c>
      <c r="AE4" s="8">
        <f t="shared" si="7"/>
        <v>0.80669542603975686</v>
      </c>
    </row>
    <row r="5" spans="1:31" x14ac:dyDescent="0.25">
      <c r="A5" s="3">
        <f t="shared" si="8"/>
        <v>3</v>
      </c>
      <c r="B5" s="8">
        <f t="shared" si="1"/>
        <v>0.74218987382383783</v>
      </c>
      <c r="C5" s="8">
        <f>B5*(4-A5+5)/(4+4)</f>
        <v>0.55664240536787835</v>
      </c>
      <c r="D5" s="8">
        <f>B5*(5-A5+5)/(5+4)</f>
        <v>0.57725879075187381</v>
      </c>
      <c r="E5" s="8">
        <f t="shared" si="2"/>
        <v>0.59375189905907022</v>
      </c>
      <c r="F5" s="8">
        <f t="shared" si="9"/>
        <v>0.6072462604013219</v>
      </c>
      <c r="G5" s="8">
        <f t="shared" si="3"/>
        <v>0.61849156151986484</v>
      </c>
      <c r="H5" s="8">
        <f t="shared" si="4"/>
        <v>0.62800681631247812</v>
      </c>
      <c r="I5" s="8">
        <f t="shared" si="10"/>
        <v>0.63616274899186098</v>
      </c>
      <c r="J5" s="8">
        <f t="shared" si="11"/>
        <v>0.64323122398065946</v>
      </c>
      <c r="K5" s="8">
        <f t="shared" si="5"/>
        <v>0.64941613959585809</v>
      </c>
      <c r="L5" s="8">
        <f t="shared" si="12"/>
        <v>0.65487341807985688</v>
      </c>
      <c r="M5" s="8">
        <f t="shared" si="13"/>
        <v>0.65972433228785587</v>
      </c>
      <c r="N5" s="8">
        <f t="shared" si="14"/>
        <v>0.66406462394764443</v>
      </c>
      <c r="O5" s="8">
        <f t="shared" si="6"/>
        <v>0.66797088644145408</v>
      </c>
      <c r="P5" s="8">
        <f t="shared" si="15"/>
        <v>0.67150512393585327</v>
      </c>
      <c r="Q5" s="8">
        <f t="shared" si="16"/>
        <v>0.67471806711257987</v>
      </c>
      <c r="R5" s="8">
        <f t="shared" si="17"/>
        <v>0.67765162392611278</v>
      </c>
      <c r="S5" s="8">
        <f t="shared" si="18"/>
        <v>0.68034071767185134</v>
      </c>
      <c r="T5" s="8">
        <f t="shared" si="19"/>
        <v>0.68281468391793088</v>
      </c>
      <c r="U5" s="8">
        <f t="shared" si="20"/>
        <v>0.68509834506815792</v>
      </c>
      <c r="V5" s="8">
        <f t="shared" si="21"/>
        <v>0.68721284613318323</v>
      </c>
      <c r="W5" s="8">
        <f t="shared" si="22"/>
        <v>0.68917631140784941</v>
      </c>
      <c r="X5" s="8">
        <f t="shared" si="23"/>
        <v>0.6910043652842629</v>
      </c>
      <c r="Y5" s="8">
        <f t="shared" si="24"/>
        <v>0.69271054890224859</v>
      </c>
      <c r="Z5" s="8">
        <f t="shared" si="25"/>
        <v>0.69430665615778386</v>
      </c>
      <c r="AA5" s="8">
        <f t="shared" si="26"/>
        <v>0.69580300670984796</v>
      </c>
      <c r="AB5" s="8">
        <f t="shared" si="27"/>
        <v>0.69720866934966585</v>
      </c>
      <c r="AC5" s="8">
        <f t="shared" si="28"/>
        <v>0.69853164595184736</v>
      </c>
      <c r="AD5" s="8">
        <f t="shared" si="29"/>
        <v>0.69977902389104707</v>
      </c>
      <c r="AE5" s="8">
        <f t="shared" si="7"/>
        <v>0.7009571030558468</v>
      </c>
    </row>
    <row r="6" spans="1:31" x14ac:dyDescent="0.25">
      <c r="A6" s="3">
        <f t="shared" si="8"/>
        <v>4</v>
      </c>
      <c r="B6" s="8">
        <f t="shared" si="1"/>
        <v>0.68191879926573806</v>
      </c>
      <c r="C6" s="8">
        <f>B6*(4-A6+5)/(4+4)</f>
        <v>0.42619924954108629</v>
      </c>
      <c r="D6" s="8">
        <f>B6*(5-A6+5)/(5+4)</f>
        <v>0.45461253284382536</v>
      </c>
      <c r="E6" s="8">
        <f t="shared" si="2"/>
        <v>0.47734315948601669</v>
      </c>
      <c r="F6" s="8">
        <f t="shared" si="9"/>
        <v>0.49594094492053675</v>
      </c>
      <c r="G6" s="8">
        <f t="shared" si="3"/>
        <v>0.51143909944930355</v>
      </c>
      <c r="H6" s="8">
        <f t="shared" si="4"/>
        <v>0.52455292251210617</v>
      </c>
      <c r="I6" s="8">
        <f t="shared" si="10"/>
        <v>0.5357933422802228</v>
      </c>
      <c r="J6" s="8">
        <f t="shared" si="11"/>
        <v>0.54553503941259041</v>
      </c>
      <c r="K6" s="8">
        <f t="shared" si="5"/>
        <v>0.55405902440341215</v>
      </c>
      <c r="L6" s="8">
        <f t="shared" si="12"/>
        <v>0.56158018763060791</v>
      </c>
      <c r="M6" s="8">
        <f t="shared" si="13"/>
        <v>0.56826566605478179</v>
      </c>
      <c r="N6" s="8">
        <f t="shared" si="14"/>
        <v>0.57424740990798995</v>
      </c>
      <c r="O6" s="8">
        <f t="shared" si="6"/>
        <v>0.57963097937587738</v>
      </c>
      <c r="P6" s="8">
        <f t="shared" si="15"/>
        <v>0.58450182794206118</v>
      </c>
      <c r="Q6" s="8">
        <f t="shared" si="16"/>
        <v>0.58892987209313741</v>
      </c>
      <c r="R6" s="8">
        <f t="shared" si="17"/>
        <v>0.59297286892672874</v>
      </c>
      <c r="S6" s="8">
        <f t="shared" si="18"/>
        <v>0.59667894935752075</v>
      </c>
      <c r="T6" s="8">
        <f t="shared" si="19"/>
        <v>0.60008854335384954</v>
      </c>
      <c r="U6" s="8">
        <f t="shared" si="20"/>
        <v>0.60323586088892212</v>
      </c>
      <c r="V6" s="8">
        <f t="shared" si="21"/>
        <v>0.60615004379176718</v>
      </c>
      <c r="W6" s="8">
        <f t="shared" si="22"/>
        <v>0.60885607077298043</v>
      </c>
      <c r="X6" s="8">
        <f t="shared" si="23"/>
        <v>0.61137547520376512</v>
      </c>
      <c r="Y6" s="8">
        <f t="shared" si="24"/>
        <v>0.61372691933916423</v>
      </c>
      <c r="Z6" s="8">
        <f t="shared" si="25"/>
        <v>0.61592665740131181</v>
      </c>
      <c r="AA6" s="8">
        <f t="shared" si="26"/>
        <v>0.61798891183457516</v>
      </c>
      <c r="AB6" s="8">
        <f t="shared" si="27"/>
        <v>0.619926181150671</v>
      </c>
      <c r="AC6" s="8">
        <f t="shared" si="28"/>
        <v>0.62174949344817299</v>
      </c>
      <c r="AD6" s="8">
        <f t="shared" si="29"/>
        <v>0.62346861647153196</v>
      </c>
      <c r="AE6" s="8">
        <f t="shared" si="7"/>
        <v>0.62509223266025993</v>
      </c>
    </row>
    <row r="7" spans="1:31" x14ac:dyDescent="0.25">
      <c r="A7" s="3">
        <f t="shared" si="8"/>
        <v>5</v>
      </c>
      <c r="B7" s="8">
        <f t="shared" si="1"/>
        <v>0.63495803514591997</v>
      </c>
      <c r="C7" s="8"/>
      <c r="D7" s="8">
        <f>B7*(5-A7+5)/(5+4)</f>
        <v>0.35275446396995558</v>
      </c>
      <c r="E7" s="8">
        <f t="shared" si="2"/>
        <v>0.38097482108755198</v>
      </c>
      <c r="F7" s="8">
        <f t="shared" si="9"/>
        <v>0.40406420418376726</v>
      </c>
      <c r="G7" s="8">
        <f t="shared" si="3"/>
        <v>0.42330535676394665</v>
      </c>
      <c r="H7" s="8">
        <f t="shared" si="4"/>
        <v>0.43958633202409847</v>
      </c>
      <c r="I7" s="8">
        <f t="shared" si="10"/>
        <v>0.45354145367565712</v>
      </c>
      <c r="J7" s="8">
        <f t="shared" si="11"/>
        <v>0.46563589244034131</v>
      </c>
      <c r="K7" s="8">
        <f t="shared" si="5"/>
        <v>0.47621852635943995</v>
      </c>
      <c r="L7" s="8">
        <f t="shared" si="12"/>
        <v>0.48555614452335061</v>
      </c>
      <c r="M7" s="8">
        <f t="shared" si="13"/>
        <v>0.49385624955793772</v>
      </c>
      <c r="N7" s="8">
        <f t="shared" si="14"/>
        <v>0.50128265932572635</v>
      </c>
      <c r="O7" s="8">
        <f t="shared" si="6"/>
        <v>0.50796642811673598</v>
      </c>
      <c r="P7" s="8">
        <f t="shared" si="15"/>
        <v>0.51401364749907807</v>
      </c>
      <c r="Q7" s="8">
        <f t="shared" si="16"/>
        <v>0.51951111966484365</v>
      </c>
      <c r="R7" s="8">
        <f t="shared" si="17"/>
        <v>0.52453055077271649</v>
      </c>
      <c r="S7" s="8">
        <f t="shared" si="18"/>
        <v>0.52913169595493337</v>
      </c>
      <c r="T7" s="8">
        <f t="shared" si="19"/>
        <v>0.53336474952257273</v>
      </c>
      <c r="U7" s="8">
        <f t="shared" si="20"/>
        <v>0.53727218358500928</v>
      </c>
      <c r="V7" s="8">
        <f t="shared" si="21"/>
        <v>0.54089017808726514</v>
      </c>
      <c r="W7" s="8">
        <f t="shared" si="22"/>
        <v>0.54424974441078855</v>
      </c>
      <c r="X7" s="8">
        <f t="shared" si="23"/>
        <v>0.54737761650510341</v>
      </c>
      <c r="Y7" s="8">
        <f t="shared" si="24"/>
        <v>0.55029696379313064</v>
      </c>
      <c r="Z7" s="8">
        <f t="shared" si="25"/>
        <v>0.55302796609483351</v>
      </c>
      <c r="AA7" s="8">
        <f t="shared" si="26"/>
        <v>0.55558828075267996</v>
      </c>
      <c r="AB7" s="8">
        <f t="shared" si="27"/>
        <v>0.55799342482520242</v>
      </c>
      <c r="AC7" s="8">
        <f t="shared" si="28"/>
        <v>0.56025708983463529</v>
      </c>
      <c r="AD7" s="8">
        <f t="shared" si="29"/>
        <v>0.56239140255781483</v>
      </c>
      <c r="AE7" s="8">
        <f t="shared" si="7"/>
        <v>0.5644071423519289</v>
      </c>
    </row>
    <row r="8" spans="1:31" x14ac:dyDescent="0.25">
      <c r="A8" s="3">
        <f t="shared" si="8"/>
        <v>6</v>
      </c>
      <c r="B8" s="8">
        <f t="shared" si="1"/>
        <v>0.59588722846616105</v>
      </c>
      <c r="C8" s="8"/>
      <c r="D8" s="8"/>
      <c r="E8" s="8">
        <f t="shared" si="2"/>
        <v>0.29794361423308052</v>
      </c>
      <c r="F8" s="8">
        <f t="shared" si="9"/>
        <v>0.32502939734517877</v>
      </c>
      <c r="G8" s="8">
        <f t="shared" si="3"/>
        <v>0.34760088327192729</v>
      </c>
      <c r="H8" s="8">
        <f t="shared" si="4"/>
        <v>0.36669983290225294</v>
      </c>
      <c r="I8" s="8">
        <f t="shared" si="10"/>
        <v>0.38307036115681781</v>
      </c>
      <c r="J8" s="8">
        <f t="shared" si="11"/>
        <v>0.39725815231077399</v>
      </c>
      <c r="K8" s="8">
        <f t="shared" si="5"/>
        <v>0.4096724695704857</v>
      </c>
      <c r="L8" s="8">
        <f t="shared" si="12"/>
        <v>0.42062627891729015</v>
      </c>
      <c r="M8" s="8">
        <f t="shared" si="13"/>
        <v>0.43036299833667191</v>
      </c>
      <c r="N8" s="8">
        <f t="shared" si="14"/>
        <v>0.43907479992243448</v>
      </c>
      <c r="O8" s="8">
        <f t="shared" si="6"/>
        <v>0.44691542134962081</v>
      </c>
      <c r="P8" s="8">
        <f t="shared" si="15"/>
        <v>0.4540093169265989</v>
      </c>
      <c r="Q8" s="8">
        <f t="shared" si="16"/>
        <v>0.46045831290566991</v>
      </c>
      <c r="R8" s="8">
        <f t="shared" si="17"/>
        <v>0.46634652662569126</v>
      </c>
      <c r="S8" s="8">
        <f t="shared" si="18"/>
        <v>0.47174405586904417</v>
      </c>
      <c r="T8" s="8">
        <f t="shared" si="19"/>
        <v>0.4767097827729288</v>
      </c>
      <c r="U8" s="8">
        <f t="shared" si="20"/>
        <v>0.48129353068420699</v>
      </c>
      <c r="V8" s="8">
        <f t="shared" si="21"/>
        <v>0.48553774171316821</v>
      </c>
      <c r="W8" s="8">
        <f t="shared" si="22"/>
        <v>0.48947879481148943</v>
      </c>
      <c r="X8" s="8">
        <f t="shared" si="23"/>
        <v>0.49314805114440918</v>
      </c>
      <c r="Y8" s="8">
        <f t="shared" si="24"/>
        <v>0.49657269038846757</v>
      </c>
      <c r="Z8" s="8">
        <f t="shared" si="25"/>
        <v>0.49977638516516737</v>
      </c>
      <c r="AA8" s="8">
        <f t="shared" si="26"/>
        <v>0.5027798490183234</v>
      </c>
      <c r="AB8" s="8">
        <f t="shared" si="27"/>
        <v>0.50560128475916699</v>
      </c>
      <c r="AC8" s="8">
        <f t="shared" si="28"/>
        <v>0.50825675369172563</v>
      </c>
      <c r="AD8" s="8">
        <f t="shared" si="29"/>
        <v>0.51076048154242371</v>
      </c>
      <c r="AE8" s="8">
        <f t="shared" si="7"/>
        <v>0.51312511340141642</v>
      </c>
    </row>
    <row r="9" spans="1:31" x14ac:dyDescent="0.25">
      <c r="A9" s="3">
        <f t="shared" si="8"/>
        <v>7</v>
      </c>
      <c r="B9" s="8">
        <f t="shared" si="1"/>
        <v>0.56208993482292735</v>
      </c>
      <c r="C9" s="3"/>
      <c r="D9" s="3"/>
      <c r="E9" s="8"/>
      <c r="F9" s="8">
        <f t="shared" si="9"/>
        <v>0.25549542491951244</v>
      </c>
      <c r="G9" s="8">
        <f t="shared" si="3"/>
        <v>0.28104496741146368</v>
      </c>
      <c r="H9" s="8">
        <f t="shared" si="4"/>
        <v>0.30266381105849932</v>
      </c>
      <c r="I9" s="8">
        <f t="shared" si="10"/>
        <v>0.32119424847024419</v>
      </c>
      <c r="J9" s="8">
        <f t="shared" si="11"/>
        <v>0.33725396089375637</v>
      </c>
      <c r="K9" s="8">
        <f t="shared" si="5"/>
        <v>0.35130620926432959</v>
      </c>
      <c r="L9" s="8">
        <f t="shared" si="12"/>
        <v>0.36370525194424713</v>
      </c>
      <c r="M9" s="8">
        <f t="shared" si="13"/>
        <v>0.37472662321528488</v>
      </c>
      <c r="N9" s="8">
        <f t="shared" si="14"/>
        <v>0.38458785014200292</v>
      </c>
      <c r="O9" s="8">
        <f t="shared" si="6"/>
        <v>0.39346295437604917</v>
      </c>
      <c r="P9" s="8">
        <f t="shared" si="15"/>
        <v>0.40149281058780528</v>
      </c>
      <c r="Q9" s="8">
        <f t="shared" si="16"/>
        <v>0.40879267987121987</v>
      </c>
      <c r="R9" s="8">
        <f t="shared" si="17"/>
        <v>0.41545777791259847</v>
      </c>
      <c r="S9" s="8">
        <f t="shared" si="18"/>
        <v>0.42156745111719546</v>
      </c>
      <c r="T9" s="8">
        <f t="shared" si="19"/>
        <v>0.4271883504654248</v>
      </c>
      <c r="U9" s="8">
        <f t="shared" si="20"/>
        <v>0.43237687294071336</v>
      </c>
      <c r="V9" s="8">
        <f t="shared" si="21"/>
        <v>0.43718106041783239</v>
      </c>
      <c r="W9" s="8">
        <f t="shared" si="22"/>
        <v>0.4416420916465858</v>
      </c>
      <c r="X9" s="8">
        <f t="shared" si="23"/>
        <v>0.44579546554921828</v>
      </c>
      <c r="Y9" s="8">
        <f t="shared" si="24"/>
        <v>0.44967194785834186</v>
      </c>
      <c r="Z9" s="8">
        <f t="shared" si="25"/>
        <v>0.45329833453461882</v>
      </c>
      <c r="AA9" s="8">
        <f t="shared" si="26"/>
        <v>0.45669807204362844</v>
      </c>
      <c r="AB9" s="8">
        <f t="shared" si="27"/>
        <v>0.4598917648551224</v>
      </c>
      <c r="AC9" s="8">
        <f t="shared" si="28"/>
        <v>0.46289759338358721</v>
      </c>
      <c r="AD9" s="8">
        <f t="shared" si="29"/>
        <v>0.46573166028185409</v>
      </c>
      <c r="AE9" s="8">
        <f t="shared" si="7"/>
        <v>0.46840827901910614</v>
      </c>
    </row>
    <row r="10" spans="1:31" x14ac:dyDescent="0.25">
      <c r="A10" s="3">
        <f t="shared" si="8"/>
        <v>8</v>
      </c>
      <c r="B10" s="8">
        <f t="shared" si="1"/>
        <v>0.53211736036169754</v>
      </c>
      <c r="C10" s="3"/>
      <c r="D10" s="3"/>
      <c r="E10" s="8"/>
      <c r="F10" s="8"/>
      <c r="G10" s="8">
        <f t="shared" si="3"/>
        <v>0.22171556681737395</v>
      </c>
      <c r="H10" s="8">
        <f t="shared" si="4"/>
        <v>0.24559262785924502</v>
      </c>
      <c r="I10" s="8">
        <f t="shared" si="10"/>
        <v>0.26605868018084877</v>
      </c>
      <c r="J10" s="8">
        <f t="shared" si="11"/>
        <v>0.28379592552623867</v>
      </c>
      <c r="K10" s="8">
        <f t="shared" si="5"/>
        <v>0.29931601520345485</v>
      </c>
      <c r="L10" s="8">
        <f t="shared" si="12"/>
        <v>0.31301021197746914</v>
      </c>
      <c r="M10" s="8">
        <f t="shared" si="13"/>
        <v>0.32518283133214854</v>
      </c>
      <c r="N10" s="8">
        <f t="shared" si="14"/>
        <v>0.33607412233370371</v>
      </c>
      <c r="O10" s="8">
        <f t="shared" si="6"/>
        <v>0.34587628423510342</v>
      </c>
      <c r="P10" s="8">
        <f t="shared" si="15"/>
        <v>0.35474490690779836</v>
      </c>
      <c r="Q10" s="8">
        <f t="shared" si="16"/>
        <v>0.36280729115570287</v>
      </c>
      <c r="R10" s="8">
        <f t="shared" si="17"/>
        <v>0.37016859851248524</v>
      </c>
      <c r="S10" s="8">
        <f t="shared" si="18"/>
        <v>0.37691646358953573</v>
      </c>
      <c r="T10" s="8">
        <f t="shared" si="19"/>
        <v>0.38312449946042221</v>
      </c>
      <c r="U10" s="8">
        <f t="shared" si="20"/>
        <v>0.38885499411047125</v>
      </c>
      <c r="V10" s="8">
        <f t="shared" si="21"/>
        <v>0.39416100767533147</v>
      </c>
      <c r="W10" s="8">
        <f t="shared" si="22"/>
        <v>0.39908802027127316</v>
      </c>
      <c r="X10" s="8">
        <f t="shared" si="23"/>
        <v>0.40367523889508089</v>
      </c>
      <c r="Y10" s="8">
        <f t="shared" si="24"/>
        <v>0.40795664294396811</v>
      </c>
      <c r="Z10" s="8">
        <f t="shared" si="25"/>
        <v>0.4119618273767981</v>
      </c>
      <c r="AA10" s="8">
        <f t="shared" si="26"/>
        <v>0.4157166877825762</v>
      </c>
      <c r="AB10" s="8">
        <f t="shared" si="27"/>
        <v>0.41924398089103443</v>
      </c>
      <c r="AC10" s="8">
        <f t="shared" si="28"/>
        <v>0.42256378616958334</v>
      </c>
      <c r="AD10" s="8">
        <f t="shared" si="29"/>
        <v>0.42569388828935806</v>
      </c>
      <c r="AE10" s="8">
        <f t="shared" si="7"/>
        <v>0.42865009584692304</v>
      </c>
    </row>
    <row r="11" spans="1:31" x14ac:dyDescent="0.25">
      <c r="A11" s="3">
        <f t="shared" si="8"/>
        <v>9</v>
      </c>
      <c r="B11" s="8">
        <f t="shared" si="1"/>
        <v>0.50508634768101024</v>
      </c>
      <c r="C11" s="3"/>
      <c r="D11" s="3"/>
      <c r="E11" s="8"/>
      <c r="F11" s="8"/>
      <c r="G11" s="8"/>
      <c r="H11" s="8">
        <f t="shared" si="4"/>
        <v>0.19426397987731162</v>
      </c>
      <c r="I11" s="8">
        <f t="shared" si="10"/>
        <v>0.21646557757757584</v>
      </c>
      <c r="J11" s="8">
        <f t="shared" si="11"/>
        <v>0.23570696225113813</v>
      </c>
      <c r="K11" s="8">
        <f t="shared" si="5"/>
        <v>0.25254317384050512</v>
      </c>
      <c r="L11" s="8">
        <f t="shared" si="12"/>
        <v>0.26739865465465251</v>
      </c>
      <c r="M11" s="8">
        <f t="shared" si="13"/>
        <v>0.28060352648945014</v>
      </c>
      <c r="N11" s="8">
        <f t="shared" si="14"/>
        <v>0.29241841181532174</v>
      </c>
      <c r="O11" s="8">
        <f t="shared" si="6"/>
        <v>0.30305180860860614</v>
      </c>
      <c r="P11" s="8">
        <f t="shared" si="15"/>
        <v>0.31267250094538729</v>
      </c>
      <c r="Q11" s="8">
        <f t="shared" si="16"/>
        <v>0.32141858488791564</v>
      </c>
      <c r="R11" s="8">
        <f t="shared" si="17"/>
        <v>0.3294041397919632</v>
      </c>
      <c r="S11" s="8">
        <f t="shared" si="18"/>
        <v>0.33672423178734018</v>
      </c>
      <c r="T11" s="8">
        <f t="shared" si="19"/>
        <v>0.34345871642308695</v>
      </c>
      <c r="U11" s="8">
        <f t="shared" si="20"/>
        <v>0.34967516377916097</v>
      </c>
      <c r="V11" s="8">
        <f t="shared" si="21"/>
        <v>0.35543113355330352</v>
      </c>
      <c r="W11" s="8">
        <f t="shared" si="22"/>
        <v>0.36077596262929301</v>
      </c>
      <c r="X11" s="8">
        <f t="shared" si="23"/>
        <v>0.3657521828034902</v>
      </c>
      <c r="Y11" s="8">
        <f t="shared" si="24"/>
        <v>0.37039665496607416</v>
      </c>
      <c r="Z11" s="8">
        <f t="shared" si="25"/>
        <v>0.37474148376333016</v>
      </c>
      <c r="AA11" s="8">
        <f t="shared" si="26"/>
        <v>0.37881476076075771</v>
      </c>
      <c r="AB11" s="8">
        <f t="shared" si="27"/>
        <v>0.3826411724856138</v>
      </c>
      <c r="AC11" s="8">
        <f t="shared" si="28"/>
        <v>0.38624250116783138</v>
      </c>
      <c r="AD11" s="8">
        <f t="shared" si="29"/>
        <v>0.38963803963963645</v>
      </c>
      <c r="AE11" s="8">
        <f t="shared" si="7"/>
        <v>0.39284493708523022</v>
      </c>
    </row>
    <row r="12" spans="1:31" x14ac:dyDescent="0.25">
      <c r="A12" s="3">
        <f t="shared" si="8"/>
        <v>10</v>
      </c>
      <c r="B12" s="8">
        <f t="shared" si="1"/>
        <v>0.48041834111731763</v>
      </c>
      <c r="C12" s="3"/>
      <c r="D12" s="3"/>
      <c r="E12" s="8"/>
      <c r="F12" s="8"/>
      <c r="G12" s="8"/>
      <c r="H12" s="8"/>
      <c r="I12" s="8">
        <f t="shared" si="10"/>
        <v>0.17157797897047058</v>
      </c>
      <c r="J12" s="8">
        <f t="shared" si="11"/>
        <v>0.19216733644692705</v>
      </c>
      <c r="K12" s="8">
        <f t="shared" si="5"/>
        <v>0.21018302423882645</v>
      </c>
      <c r="L12" s="8">
        <f t="shared" si="12"/>
        <v>0.22607921934932595</v>
      </c>
      <c r="M12" s="8">
        <f t="shared" si="13"/>
        <v>0.24020917055865881</v>
      </c>
      <c r="N12" s="8">
        <f t="shared" si="14"/>
        <v>0.25285175848279878</v>
      </c>
      <c r="O12" s="8">
        <f t="shared" si="6"/>
        <v>0.26423008761452471</v>
      </c>
      <c r="P12" s="8">
        <f t="shared" si="15"/>
        <v>0.27452476635275291</v>
      </c>
      <c r="Q12" s="8">
        <f t="shared" si="16"/>
        <v>0.28388356520568769</v>
      </c>
      <c r="R12" s="8">
        <f t="shared" si="17"/>
        <v>0.29242855546271507</v>
      </c>
      <c r="S12" s="8">
        <f t="shared" si="18"/>
        <v>0.30026146319832353</v>
      </c>
      <c r="T12" s="8">
        <f t="shared" si="19"/>
        <v>0.30746773831508328</v>
      </c>
      <c r="U12" s="8">
        <f t="shared" si="20"/>
        <v>0.31411968457670769</v>
      </c>
      <c r="V12" s="8">
        <f t="shared" si="21"/>
        <v>0.32027889407821175</v>
      </c>
      <c r="W12" s="8">
        <f t="shared" si="22"/>
        <v>0.32599816004389409</v>
      </c>
      <c r="X12" s="8">
        <f t="shared" si="23"/>
        <v>0.33132299387401215</v>
      </c>
      <c r="Y12" s="8">
        <f t="shared" si="24"/>
        <v>0.33629283878212235</v>
      </c>
      <c r="Z12" s="8">
        <f t="shared" si="25"/>
        <v>0.34094204853487059</v>
      </c>
      <c r="AA12" s="8">
        <f t="shared" si="26"/>
        <v>0.34530068267807207</v>
      </c>
      <c r="AB12" s="8">
        <f t="shared" si="27"/>
        <v>0.34939515717623099</v>
      </c>
      <c r="AC12" s="8">
        <f t="shared" si="28"/>
        <v>0.35324878023332174</v>
      </c>
      <c r="AD12" s="8">
        <f t="shared" si="29"/>
        <v>0.35688219625857881</v>
      </c>
      <c r="AE12" s="8">
        <f t="shared" si="7"/>
        <v>0.36031375583798819</v>
      </c>
    </row>
    <row r="13" spans="1:31" x14ac:dyDescent="0.25">
      <c r="A13" s="3">
        <f t="shared" si="8"/>
        <v>11</v>
      </c>
      <c r="B13" s="8">
        <f t="shared" si="1"/>
        <v>0.45771229905926147</v>
      </c>
      <c r="C13" s="3"/>
      <c r="D13" s="3"/>
      <c r="E13" s="8"/>
      <c r="F13" s="8"/>
      <c r="G13" s="8"/>
      <c r="H13" s="8"/>
      <c r="I13" s="8"/>
      <c r="J13" s="8">
        <f t="shared" si="11"/>
        <v>0.15257076635308717</v>
      </c>
      <c r="K13" s="8">
        <f t="shared" si="5"/>
        <v>0.17164211214722305</v>
      </c>
      <c r="L13" s="8">
        <f t="shared" si="12"/>
        <v>0.18846977020087236</v>
      </c>
      <c r="M13" s="8">
        <f t="shared" si="13"/>
        <v>0.20342768847078288</v>
      </c>
      <c r="N13" s="8">
        <f t="shared" si="14"/>
        <v>0.21681108902807122</v>
      </c>
      <c r="O13" s="8">
        <f t="shared" si="6"/>
        <v>0.22885614952963076</v>
      </c>
      <c r="P13" s="8">
        <f t="shared" si="15"/>
        <v>0.2397540614119941</v>
      </c>
      <c r="Q13" s="8">
        <f t="shared" si="16"/>
        <v>0.24966125403232445</v>
      </c>
      <c r="R13" s="8">
        <f t="shared" si="17"/>
        <v>0.25870695164219126</v>
      </c>
      <c r="S13" s="8">
        <f t="shared" si="18"/>
        <v>0.26699884111790251</v>
      </c>
      <c r="T13" s="8">
        <f t="shared" si="19"/>
        <v>0.27462737943555687</v>
      </c>
      <c r="U13" s="8">
        <f t="shared" si="20"/>
        <v>0.28166910711339166</v>
      </c>
      <c r="V13" s="8">
        <f t="shared" si="21"/>
        <v>0.28818922533360908</v>
      </c>
      <c r="W13" s="8">
        <f t="shared" si="22"/>
        <v>0.29424362082381095</v>
      </c>
      <c r="X13" s="8">
        <f t="shared" si="23"/>
        <v>0.2998804717974472</v>
      </c>
      <c r="Y13" s="8">
        <f t="shared" si="24"/>
        <v>0.30514153270617433</v>
      </c>
      <c r="Z13" s="8">
        <f t="shared" si="25"/>
        <v>0.31006317033046743</v>
      </c>
      <c r="AA13" s="8">
        <f t="shared" si="26"/>
        <v>0.31467720560324225</v>
      </c>
      <c r="AB13" s="8">
        <f t="shared" si="27"/>
        <v>0.31901160237463677</v>
      </c>
      <c r="AC13" s="8">
        <f t="shared" si="28"/>
        <v>0.32309103463006694</v>
      </c>
      <c r="AD13" s="8">
        <f t="shared" si="29"/>
        <v>0.32693735647090105</v>
      </c>
      <c r="AE13" s="8">
        <f t="shared" si="7"/>
        <v>0.33056999376502216</v>
      </c>
    </row>
    <row r="14" spans="1:31" x14ac:dyDescent="0.25">
      <c r="A14" s="3">
        <f t="shared" si="8"/>
        <v>12</v>
      </c>
      <c r="B14" s="8">
        <f t="shared" si="1"/>
        <v>0.43667721184062513</v>
      </c>
      <c r="C14" s="3"/>
      <c r="D14" s="3"/>
      <c r="E14" s="8"/>
      <c r="F14" s="8"/>
      <c r="G14" s="8"/>
      <c r="H14" s="8"/>
      <c r="I14" s="8"/>
      <c r="J14" s="8"/>
      <c r="K14" s="8">
        <f t="shared" si="5"/>
        <v>0.13646162870019535</v>
      </c>
      <c r="L14" s="8">
        <f t="shared" si="12"/>
        <v>0.15412136888492653</v>
      </c>
      <c r="M14" s="8">
        <f t="shared" si="13"/>
        <v>0.16981891571579866</v>
      </c>
      <c r="N14" s="8">
        <f t="shared" si="14"/>
        <v>0.18386408919605268</v>
      </c>
      <c r="O14" s="8">
        <f t="shared" si="6"/>
        <v>0.1965047453282813</v>
      </c>
      <c r="P14" s="8">
        <f t="shared" si="15"/>
        <v>0.20794152944791672</v>
      </c>
      <c r="Q14" s="8">
        <f t="shared" si="16"/>
        <v>0.21833860592031257</v>
      </c>
      <c r="R14" s="8">
        <f t="shared" si="17"/>
        <v>0.22783158878641313</v>
      </c>
      <c r="S14" s="8">
        <f t="shared" si="18"/>
        <v>0.23653348974700528</v>
      </c>
      <c r="T14" s="8">
        <f t="shared" si="19"/>
        <v>0.24453923863075008</v>
      </c>
      <c r="U14" s="8">
        <f t="shared" si="20"/>
        <v>0.25192916067728371</v>
      </c>
      <c r="V14" s="8">
        <f t="shared" si="21"/>
        <v>0.25877168109074083</v>
      </c>
      <c r="W14" s="8">
        <f t="shared" si="22"/>
        <v>0.26512545004609384</v>
      </c>
      <c r="X14" s="8">
        <f t="shared" si="23"/>
        <v>0.2710410280390087</v>
      </c>
      <c r="Y14" s="8">
        <f t="shared" si="24"/>
        <v>0.27656223416572928</v>
      </c>
      <c r="Z14" s="8">
        <f t="shared" si="25"/>
        <v>0.28172723344556461</v>
      </c>
      <c r="AA14" s="8">
        <f t="shared" si="26"/>
        <v>0.28656942027041027</v>
      </c>
      <c r="AB14" s="8">
        <f t="shared" si="27"/>
        <v>0.2911181412270834</v>
      </c>
      <c r="AC14" s="8">
        <f t="shared" si="28"/>
        <v>0.29539929036277579</v>
      </c>
      <c r="AD14" s="8">
        <f t="shared" si="29"/>
        <v>0.29943580240500012</v>
      </c>
      <c r="AE14" s="8">
        <f t="shared" si="7"/>
        <v>0.3032480637782119</v>
      </c>
    </row>
    <row r="15" spans="1:31" x14ac:dyDescent="0.25">
      <c r="A15" s="3">
        <f t="shared" si="8"/>
        <v>13</v>
      </c>
      <c r="B15" s="8">
        <f t="shared" si="1"/>
        <v>0.41709375814508703</v>
      </c>
      <c r="C15" s="3"/>
      <c r="D15" s="3"/>
      <c r="E15" s="8"/>
      <c r="F15" s="8"/>
      <c r="G15" s="8"/>
      <c r="H15" s="8"/>
      <c r="I15" s="8"/>
      <c r="J15" s="8"/>
      <c r="K15" s="8"/>
      <c r="L15" s="8">
        <f t="shared" si="12"/>
        <v>0.122674634748555</v>
      </c>
      <c r="M15" s="8">
        <f t="shared" si="13"/>
        <v>0.139031252715029</v>
      </c>
      <c r="N15" s="8">
        <f t="shared" si="14"/>
        <v>0.15366612142187416</v>
      </c>
      <c r="O15" s="8">
        <f t="shared" si="6"/>
        <v>0.16683750325803481</v>
      </c>
      <c r="P15" s="8">
        <f t="shared" si="15"/>
        <v>0.17875446777646586</v>
      </c>
      <c r="Q15" s="8">
        <f t="shared" si="16"/>
        <v>0.18958807188413046</v>
      </c>
      <c r="R15" s="8">
        <f t="shared" si="17"/>
        <v>0.19947962346069381</v>
      </c>
      <c r="S15" s="8">
        <f t="shared" si="18"/>
        <v>0.20854687907254352</v>
      </c>
      <c r="T15" s="8">
        <f t="shared" si="19"/>
        <v>0.21688875423544526</v>
      </c>
      <c r="U15" s="8">
        <f t="shared" si="20"/>
        <v>0.2245889466935084</v>
      </c>
      <c r="V15" s="8">
        <f t="shared" si="21"/>
        <v>0.23171875452504836</v>
      </c>
      <c r="W15" s="8">
        <f t="shared" si="22"/>
        <v>0.23833929036862117</v>
      </c>
      <c r="X15" s="8">
        <f t="shared" si="23"/>
        <v>0.24450323753332687</v>
      </c>
      <c r="Y15" s="8">
        <f t="shared" si="24"/>
        <v>0.25025625488705222</v>
      </c>
      <c r="Z15" s="8">
        <f t="shared" si="25"/>
        <v>0.25563810983085977</v>
      </c>
      <c r="AA15" s="8">
        <f t="shared" si="26"/>
        <v>0.26068359884067938</v>
      </c>
      <c r="AB15" s="8">
        <f t="shared" si="27"/>
        <v>0.26542330063778263</v>
      </c>
      <c r="AC15" s="8">
        <f t="shared" si="28"/>
        <v>0.26988419644682105</v>
      </c>
      <c r="AD15" s="8">
        <f t="shared" si="29"/>
        <v>0.27409018392391438</v>
      </c>
      <c r="AE15" s="8">
        <f t="shared" si="7"/>
        <v>0.278062505430058</v>
      </c>
    </row>
    <row r="16" spans="1:31" x14ac:dyDescent="0.25">
      <c r="A16" s="3">
        <f t="shared" si="8"/>
        <v>14</v>
      </c>
      <c r="B16" s="8">
        <f t="shared" si="1"/>
        <v>0.39879129627885951</v>
      </c>
      <c r="C16" s="3"/>
      <c r="D16" s="3"/>
      <c r="E16" s="8"/>
      <c r="F16" s="8"/>
      <c r="G16" s="8"/>
      <c r="H16" s="8"/>
      <c r="I16" s="8"/>
      <c r="J16" s="8"/>
      <c r="K16" s="8"/>
      <c r="L16" s="8"/>
      <c r="M16" s="8">
        <f t="shared" si="13"/>
        <v>0.11077536007746097</v>
      </c>
      <c r="N16" s="8">
        <f t="shared" si="14"/>
        <v>0.12593409356174509</v>
      </c>
      <c r="O16" s="8">
        <f t="shared" si="6"/>
        <v>0.13957695369760084</v>
      </c>
      <c r="P16" s="8">
        <f t="shared" si="15"/>
        <v>0.15192049382051792</v>
      </c>
      <c r="Q16" s="8">
        <f t="shared" si="16"/>
        <v>0.1631418939322607</v>
      </c>
      <c r="R16" s="8">
        <f t="shared" si="17"/>
        <v>0.17338752012124328</v>
      </c>
      <c r="S16" s="8">
        <f t="shared" si="18"/>
        <v>0.18277934412781061</v>
      </c>
      <c r="T16" s="8">
        <f t="shared" si="19"/>
        <v>0.19141982221385256</v>
      </c>
      <c r="U16" s="8">
        <f t="shared" si="20"/>
        <v>0.19939564813942973</v>
      </c>
      <c r="V16" s="8">
        <f t="shared" si="21"/>
        <v>0.20678067214459384</v>
      </c>
      <c r="W16" s="8">
        <f t="shared" si="22"/>
        <v>0.21363819443510332</v>
      </c>
      <c r="X16" s="8">
        <f t="shared" si="23"/>
        <v>0.22002278415385351</v>
      </c>
      <c r="Y16" s="8">
        <f t="shared" si="24"/>
        <v>0.22598173455802037</v>
      </c>
      <c r="Z16" s="8">
        <f t="shared" si="25"/>
        <v>0.23155623654901519</v>
      </c>
      <c r="AA16" s="8">
        <f t="shared" si="26"/>
        <v>0.23678233216557285</v>
      </c>
      <c r="AB16" s="8">
        <f t="shared" si="27"/>
        <v>0.24169169471446031</v>
      </c>
      <c r="AC16" s="8">
        <f t="shared" si="28"/>
        <v>0.24631227123106025</v>
      </c>
      <c r="AD16" s="8">
        <f t="shared" si="29"/>
        <v>0.25066881480385456</v>
      </c>
      <c r="AE16" s="8">
        <f t="shared" si="7"/>
        <v>0.25478332817816024</v>
      </c>
    </row>
    <row r="17" spans="1:31" x14ac:dyDescent="0.25">
      <c r="A17" s="3">
        <f t="shared" si="8"/>
        <v>15</v>
      </c>
      <c r="B17" s="8">
        <f t="shared" si="1"/>
        <v>0.38163342137133999</v>
      </c>
      <c r="C17" s="3"/>
      <c r="D17" s="3"/>
      <c r="E17" s="8"/>
      <c r="F17" s="8"/>
      <c r="G17" s="8"/>
      <c r="H17" s="8"/>
      <c r="I17" s="8"/>
      <c r="J17" s="8"/>
      <c r="K17" s="8"/>
      <c r="L17" s="8"/>
      <c r="M17" s="8"/>
      <c r="N17" s="8">
        <f t="shared" si="14"/>
        <v>0.1004298477293</v>
      </c>
      <c r="O17" s="8">
        <f t="shared" si="6"/>
        <v>0.114490026411402</v>
      </c>
      <c r="P17" s="8">
        <f t="shared" si="15"/>
        <v>0.12721114045711332</v>
      </c>
      <c r="Q17" s="8">
        <f t="shared" si="16"/>
        <v>0.13877578958957817</v>
      </c>
      <c r="R17" s="8">
        <f t="shared" si="17"/>
        <v>0.14933481705835042</v>
      </c>
      <c r="S17" s="8">
        <f t="shared" si="18"/>
        <v>0.15901392557139166</v>
      </c>
      <c r="T17" s="8">
        <f t="shared" si="19"/>
        <v>0.1679187054033896</v>
      </c>
      <c r="U17" s="8">
        <f t="shared" si="20"/>
        <v>0.17613850217138768</v>
      </c>
      <c r="V17" s="8">
        <f t="shared" si="21"/>
        <v>0.18374942510471926</v>
      </c>
      <c r="W17" s="8">
        <f t="shared" si="22"/>
        <v>0.19081671068566999</v>
      </c>
      <c r="X17" s="8">
        <f t="shared" si="23"/>
        <v>0.19739659726103792</v>
      </c>
      <c r="Y17" s="8">
        <f t="shared" si="24"/>
        <v>0.20353782473138132</v>
      </c>
      <c r="Z17" s="8">
        <f t="shared" si="25"/>
        <v>0.20928284397783162</v>
      </c>
      <c r="AA17" s="8">
        <f t="shared" si="26"/>
        <v>0.21466879952137874</v>
      </c>
      <c r="AB17" s="8">
        <f t="shared" si="27"/>
        <v>0.21972833351683213</v>
      </c>
      <c r="AC17" s="8">
        <f t="shared" si="28"/>
        <v>0.2244902478654941</v>
      </c>
      <c r="AD17" s="8">
        <f t="shared" si="29"/>
        <v>0.22898005282280398</v>
      </c>
      <c r="AE17" s="8">
        <f t="shared" si="7"/>
        <v>0.23322042417137442</v>
      </c>
    </row>
    <row r="18" spans="1:31" x14ac:dyDescent="0.25">
      <c r="A18" s="3">
        <f t="shared" si="8"/>
        <v>16</v>
      </c>
      <c r="B18" s="8">
        <f t="shared" si="1"/>
        <v>0.36550854904548513</v>
      </c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6"/>
        <v>9.1377137261371283E-2</v>
      </c>
      <c r="P18" s="8">
        <f t="shared" si="15"/>
        <v>0.10443101401299575</v>
      </c>
      <c r="Q18" s="8">
        <f t="shared" si="16"/>
        <v>0.11629817469629072</v>
      </c>
      <c r="R18" s="8">
        <f t="shared" si="17"/>
        <v>0.127133408363647</v>
      </c>
      <c r="S18" s="8">
        <f t="shared" si="18"/>
        <v>0.13706570589205694</v>
      </c>
      <c r="T18" s="8">
        <f t="shared" si="19"/>
        <v>0.14620341961819405</v>
      </c>
      <c r="U18" s="8">
        <f t="shared" si="20"/>
        <v>0.15463823228847448</v>
      </c>
      <c r="V18" s="8">
        <f t="shared" si="21"/>
        <v>0.1624482440202156</v>
      </c>
      <c r="W18" s="8">
        <f t="shared" si="22"/>
        <v>0.16970039777111809</v>
      </c>
      <c r="X18" s="8">
        <f t="shared" si="23"/>
        <v>0.17645240298747558</v>
      </c>
      <c r="Y18" s="8">
        <f t="shared" si="24"/>
        <v>0.18275427452274257</v>
      </c>
      <c r="Z18" s="8">
        <f t="shared" si="25"/>
        <v>0.18864957370089555</v>
      </c>
      <c r="AA18" s="8">
        <f t="shared" si="26"/>
        <v>0.19417641668041397</v>
      </c>
      <c r="AB18" s="8">
        <f t="shared" si="27"/>
        <v>0.19936829947935553</v>
      </c>
      <c r="AC18" s="8">
        <f t="shared" si="28"/>
        <v>0.20425477740777109</v>
      </c>
      <c r="AD18" s="8">
        <f t="shared" si="29"/>
        <v>0.20886202802599152</v>
      </c>
      <c r="AE18" s="8">
        <f t="shared" si="7"/>
        <v>0.213213320276533</v>
      </c>
    </row>
    <row r="19" spans="1:31" x14ac:dyDescent="0.25">
      <c r="A19" s="3">
        <f t="shared" si="8"/>
        <v>17</v>
      </c>
      <c r="B19" s="8">
        <f t="shared" si="1"/>
        <v>0.35032357351386656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8">
        <f t="shared" si="15"/>
        <v>8.3410374646158705E-2</v>
      </c>
      <c r="Q19" s="8">
        <f t="shared" si="16"/>
        <v>9.5542792776509067E-2</v>
      </c>
      <c r="R19" s="8">
        <f t="shared" si="17"/>
        <v>0.10662021802595939</v>
      </c>
      <c r="S19" s="8">
        <f t="shared" si="18"/>
        <v>0.11677452450462218</v>
      </c>
      <c r="T19" s="8">
        <f t="shared" si="19"/>
        <v>0.12611648646499196</v>
      </c>
      <c r="U19" s="8">
        <f t="shared" si="20"/>
        <v>0.13473983596687175</v>
      </c>
      <c r="V19" s="8">
        <f t="shared" si="21"/>
        <v>0.14272441883898268</v>
      </c>
      <c r="W19" s="8">
        <f t="shared" si="22"/>
        <v>0.15013867436308567</v>
      </c>
      <c r="X19" s="8">
        <f t="shared" si="23"/>
        <v>0.15704160192000916</v>
      </c>
      <c r="Y19" s="8">
        <f t="shared" si="24"/>
        <v>0.16348433430647105</v>
      </c>
      <c r="Z19" s="8">
        <f t="shared" si="25"/>
        <v>0.16951140653896768</v>
      </c>
      <c r="AA19" s="8">
        <f t="shared" si="26"/>
        <v>0.17516178675693328</v>
      </c>
      <c r="AB19" s="8">
        <f t="shared" si="27"/>
        <v>0.18046971968896158</v>
      </c>
      <c r="AC19" s="8">
        <f t="shared" si="28"/>
        <v>0.18546542127204702</v>
      </c>
      <c r="AD19" s="8">
        <f t="shared" si="29"/>
        <v>0.19017565419324184</v>
      </c>
      <c r="AE19" s="8">
        <f t="shared" si="7"/>
        <v>0.19462420750770365</v>
      </c>
    </row>
    <row r="20" spans="1:31" x14ac:dyDescent="0.25">
      <c r="A20" s="3">
        <f t="shared" si="8"/>
        <v>18</v>
      </c>
      <c r="B20" s="8">
        <f t="shared" si="1"/>
        <v>0.33599947400318658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8"/>
      <c r="Q20" s="8">
        <f t="shared" si="16"/>
        <v>7.6363516818906046E-2</v>
      </c>
      <c r="R20" s="8">
        <f t="shared" si="17"/>
        <v>8.7652036696483457E-2</v>
      </c>
      <c r="S20" s="8">
        <f t="shared" si="18"/>
        <v>9.7999846584262751E-2</v>
      </c>
      <c r="T20" s="8">
        <f t="shared" si="19"/>
        <v>0.10751983168101971</v>
      </c>
      <c r="U20" s="8">
        <f t="shared" si="20"/>
        <v>0.11630751023187227</v>
      </c>
      <c r="V20" s="8">
        <f t="shared" si="21"/>
        <v>0.12444424963080986</v>
      </c>
      <c r="W20" s="8">
        <f t="shared" si="22"/>
        <v>0.13199979335839473</v>
      </c>
      <c r="X20" s="8">
        <f t="shared" si="23"/>
        <v>0.13903426510476685</v>
      </c>
      <c r="Y20" s="8">
        <f t="shared" si="24"/>
        <v>0.14559977206804753</v>
      </c>
      <c r="Z20" s="8">
        <f t="shared" si="25"/>
        <v>0.15174169793692296</v>
      </c>
      <c r="AA20" s="8">
        <f t="shared" si="26"/>
        <v>0.15749975343899372</v>
      </c>
      <c r="AB20" s="8">
        <f t="shared" si="27"/>
        <v>0.16290883588033289</v>
      </c>
      <c r="AC20" s="8">
        <f t="shared" si="28"/>
        <v>0.16799973700159329</v>
      </c>
      <c r="AD20" s="8">
        <f t="shared" si="29"/>
        <v>0.17279972948735312</v>
      </c>
      <c r="AE20" s="8">
        <f t="shared" si="7"/>
        <v>0.17733305572390401</v>
      </c>
    </row>
    <row r="21" spans="1:31" x14ac:dyDescent="0.25">
      <c r="A21" s="3">
        <f t="shared" si="8"/>
        <v>19</v>
      </c>
      <c r="B21" s="8">
        <f t="shared" si="1"/>
        <v>0.32246819436902241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8"/>
      <c r="Q21" s="8"/>
      <c r="R21" s="8">
        <f t="shared" si="17"/>
        <v>7.0101781384570086E-2</v>
      </c>
      <c r="S21" s="8">
        <f t="shared" si="18"/>
        <v>8.0617048592255602E-2</v>
      </c>
      <c r="T21" s="8">
        <f t="shared" si="19"/>
        <v>9.0291094423326279E-2</v>
      </c>
      <c r="U21" s="8">
        <f t="shared" si="20"/>
        <v>9.9220982882776129E-2</v>
      </c>
      <c r="V21" s="8">
        <f t="shared" si="21"/>
        <v>0.10748939812300747</v>
      </c>
      <c r="W21" s="8">
        <f t="shared" si="22"/>
        <v>0.11516721227465086</v>
      </c>
      <c r="X21" s="8">
        <f t="shared" si="23"/>
        <v>0.12231552200204299</v>
      </c>
      <c r="Y21" s="8">
        <f t="shared" si="24"/>
        <v>0.12898727774760896</v>
      </c>
      <c r="Z21" s="8">
        <f t="shared" si="25"/>
        <v>0.13522859763862233</v>
      </c>
      <c r="AA21" s="8">
        <f t="shared" si="26"/>
        <v>0.1410798350364473</v>
      </c>
      <c r="AB21" s="8">
        <f t="shared" si="27"/>
        <v>0.14657645198591926</v>
      </c>
      <c r="AC21" s="8">
        <f t="shared" si="28"/>
        <v>0.15174973852659879</v>
      </c>
      <c r="AD21" s="8">
        <f t="shared" si="29"/>
        <v>0.15662740869352518</v>
      </c>
      <c r="AE21" s="8">
        <f t="shared" si="7"/>
        <v>0.1612340971845112</v>
      </c>
    </row>
    <row r="22" spans="1:31" x14ac:dyDescent="0.25">
      <c r="A22" s="3">
        <f t="shared" si="8"/>
        <v>20</v>
      </c>
      <c r="B22" s="8">
        <f t="shared" si="1"/>
        <v>0.30967037738331477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8"/>
      <c r="Q22" s="8"/>
      <c r="R22" s="8"/>
      <c r="S22" s="8">
        <f t="shared" si="18"/>
        <v>6.4514661954857236E-2</v>
      </c>
      <c r="T22" s="8">
        <f t="shared" si="19"/>
        <v>7.4320890571995549E-2</v>
      </c>
      <c r="U22" s="8">
        <f t="shared" si="20"/>
        <v>8.3372793910892432E-2</v>
      </c>
      <c r="V22" s="8">
        <f t="shared" si="21"/>
        <v>9.1754185891352522E-2</v>
      </c>
      <c r="W22" s="8">
        <f t="shared" si="22"/>
        <v>9.9536907016065462E-2</v>
      </c>
      <c r="X22" s="8">
        <f t="shared" si="23"/>
        <v>0.10678288875286715</v>
      </c>
      <c r="Y22" s="8">
        <f t="shared" si="24"/>
        <v>0.11354580504054874</v>
      </c>
      <c r="Z22" s="8">
        <f t="shared" si="25"/>
        <v>0.11987240414837992</v>
      </c>
      <c r="AA22" s="8">
        <f t="shared" si="26"/>
        <v>0.12580359081197162</v>
      </c>
      <c r="AB22" s="8">
        <f t="shared" si="27"/>
        <v>0.13137531161716384</v>
      </c>
      <c r="AC22" s="8">
        <f t="shared" si="28"/>
        <v>0.13661928413969771</v>
      </c>
      <c r="AD22" s="8">
        <f t="shared" si="29"/>
        <v>0.14156360108951532</v>
      </c>
      <c r="AE22" s="8">
        <f t="shared" si="7"/>
        <v>0.14623323376434308</v>
      </c>
    </row>
    <row r="23" spans="1:31" x14ac:dyDescent="0.25">
      <c r="A23" s="3">
        <f t="shared" si="8"/>
        <v>21</v>
      </c>
      <c r="B23" s="8">
        <f t="shared" si="1"/>
        <v>0.29755368655449649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8"/>
      <c r="Q23" s="8"/>
      <c r="R23" s="8"/>
      <c r="S23" s="8"/>
      <c r="T23" s="8">
        <f t="shared" si="19"/>
        <v>5.95107373108993E-2</v>
      </c>
      <c r="U23" s="8">
        <f t="shared" si="20"/>
        <v>6.8666235358729955E-2</v>
      </c>
      <c r="V23" s="8">
        <f t="shared" si="21"/>
        <v>7.7143548365980572E-2</v>
      </c>
      <c r="W23" s="8">
        <f t="shared" si="22"/>
        <v>8.5015339015570429E-2</v>
      </c>
      <c r="X23" s="8">
        <f t="shared" si="23"/>
        <v>9.2344247551395461E-2</v>
      </c>
      <c r="Y23" s="8">
        <f t="shared" si="24"/>
        <v>9.9184562184832167E-2</v>
      </c>
      <c r="Z23" s="8">
        <f t="shared" si="25"/>
        <v>0.10558356619675682</v>
      </c>
      <c r="AA23" s="8">
        <f t="shared" si="26"/>
        <v>0.11158263245793618</v>
      </c>
      <c r="AB23" s="8">
        <f t="shared" si="27"/>
        <v>0.11721811894571073</v>
      </c>
      <c r="AC23" s="8">
        <f t="shared" si="28"/>
        <v>0.12252210622832208</v>
      </c>
      <c r="AD23" s="8">
        <f t="shared" si="29"/>
        <v>0.12752300852335563</v>
      </c>
      <c r="AE23" s="8">
        <f t="shared" si="7"/>
        <v>0.13224608291310955</v>
      </c>
    </row>
    <row r="24" spans="1:31" x14ac:dyDescent="0.25">
      <c r="A24" s="3">
        <f t="shared" si="8"/>
        <v>22</v>
      </c>
      <c r="B24" s="8">
        <f t="shared" si="1"/>
        <v>0.28607154049828171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  <c r="P24" s="8"/>
      <c r="Q24" s="8"/>
      <c r="R24" s="8"/>
      <c r="S24" s="8"/>
      <c r="T24" s="8"/>
      <c r="U24" s="8">
        <f t="shared" si="20"/>
        <v>5.5013757788131099E-2</v>
      </c>
      <c r="V24" s="8">
        <f t="shared" si="21"/>
        <v>6.3571453444062606E-2</v>
      </c>
      <c r="W24" s="8">
        <f t="shared" si="22"/>
        <v>7.1517885124570427E-2</v>
      </c>
      <c r="X24" s="8">
        <f t="shared" si="23"/>
        <v>7.8916287034008742E-2</v>
      </c>
      <c r="Y24" s="8">
        <f t="shared" si="24"/>
        <v>8.5821462149484523E-2</v>
      </c>
      <c r="Z24" s="8">
        <f t="shared" si="25"/>
        <v>9.2281142096219904E-2</v>
      </c>
      <c r="AA24" s="8">
        <f t="shared" si="26"/>
        <v>9.8337092046284338E-2</v>
      </c>
      <c r="AB24" s="8">
        <f t="shared" si="27"/>
        <v>0.10402601472664789</v>
      </c>
      <c r="AC24" s="8">
        <f t="shared" si="28"/>
        <v>0.10938029489640183</v>
      </c>
      <c r="AD24" s="8">
        <f t="shared" si="29"/>
        <v>0.11442861619931267</v>
      </c>
      <c r="AE24" s="8">
        <f t="shared" si="7"/>
        <v>0.11919647520761739</v>
      </c>
    </row>
    <row r="25" spans="1:31" x14ac:dyDescent="0.25">
      <c r="A25" s="3">
        <f t="shared" si="8"/>
        <v>23</v>
      </c>
      <c r="B25" s="8">
        <f t="shared" si="1"/>
        <v>0.27518214257184836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  <c r="P25" s="8"/>
      <c r="Q25" s="8"/>
      <c r="R25" s="8"/>
      <c r="S25" s="8"/>
      <c r="T25" s="8"/>
      <c r="U25" s="8"/>
      <c r="V25" s="8">
        <f t="shared" si="21"/>
        <v>5.0959656031823772E-2</v>
      </c>
      <c r="W25" s="8">
        <f t="shared" si="22"/>
        <v>5.8967601979681795E-2</v>
      </c>
      <c r="X25" s="8">
        <f t="shared" si="23"/>
        <v>6.6423275793204783E-2</v>
      </c>
      <c r="Y25" s="8">
        <f t="shared" si="24"/>
        <v>7.3381904685826227E-2</v>
      </c>
      <c r="Z25" s="8">
        <f t="shared" si="25"/>
        <v>7.989158977892373E-2</v>
      </c>
      <c r="AA25" s="8">
        <f t="shared" si="26"/>
        <v>8.5994419553702614E-2</v>
      </c>
      <c r="AB25" s="8">
        <f t="shared" si="27"/>
        <v>9.1727380857282784E-2</v>
      </c>
      <c r="AC25" s="8">
        <f t="shared" si="28"/>
        <v>9.7123109143005301E-2</v>
      </c>
      <c r="AD25" s="8">
        <f t="shared" si="29"/>
        <v>0.10221051009811512</v>
      </c>
      <c r="AE25" s="8">
        <f t="shared" si="7"/>
        <v>0.10701527766682992</v>
      </c>
    </row>
    <row r="26" spans="1:31" x14ac:dyDescent="0.25">
      <c r="A26" s="3">
        <f t="shared" si="8"/>
        <v>24</v>
      </c>
      <c r="B26" s="8">
        <f t="shared" si="1"/>
        <v>0.26484772551435709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8"/>
      <c r="Q26" s="8"/>
      <c r="R26" s="8"/>
      <c r="S26" s="8"/>
      <c r="T26" s="8"/>
      <c r="U26" s="8"/>
      <c r="V26" s="8"/>
      <c r="W26" s="8">
        <f t="shared" si="22"/>
        <v>4.729423669899234E-2</v>
      </c>
      <c r="X26" s="8">
        <f t="shared" si="23"/>
        <v>5.4796081140901468E-2</v>
      </c>
      <c r="Y26" s="8">
        <f t="shared" si="24"/>
        <v>6.1797802620016655E-2</v>
      </c>
      <c r="Z26" s="8">
        <f t="shared" si="25"/>
        <v>6.8347800132737307E-2</v>
      </c>
      <c r="AA26" s="8">
        <f t="shared" si="26"/>
        <v>7.4488422800912932E-2</v>
      </c>
      <c r="AB26" s="8">
        <f t="shared" si="27"/>
        <v>8.0256886519502149E-2</v>
      </c>
      <c r="AC26" s="8">
        <f t="shared" si="28"/>
        <v>8.5686028842880235E-2</v>
      </c>
      <c r="AD26" s="8">
        <f t="shared" si="29"/>
        <v>9.0804934462065293E-2</v>
      </c>
      <c r="AE26" s="8">
        <f t="shared" si="7"/>
        <v>9.5639456435740067E-2</v>
      </c>
    </row>
    <row r="27" spans="1:31" x14ac:dyDescent="0.25">
      <c r="A27" s="3">
        <f t="shared" si="8"/>
        <v>25</v>
      </c>
      <c r="B27" s="8">
        <f t="shared" si="1"/>
        <v>0.2550339551413251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  <c r="P27" s="8"/>
      <c r="Q27" s="8"/>
      <c r="R27" s="8"/>
      <c r="S27" s="8"/>
      <c r="T27" s="8"/>
      <c r="U27" s="8"/>
      <c r="V27" s="8"/>
      <c r="W27" s="8"/>
      <c r="X27" s="8">
        <f t="shared" si="23"/>
        <v>4.3971371576090539E-2</v>
      </c>
      <c r="Y27" s="8">
        <f t="shared" si="24"/>
        <v>5.1006791028265018E-2</v>
      </c>
      <c r="Z27" s="8">
        <f t="shared" si="25"/>
        <v>5.7588312451266957E-2</v>
      </c>
      <c r="AA27" s="8">
        <f t="shared" si="26"/>
        <v>6.3758488785331274E-2</v>
      </c>
      <c r="AB27" s="8">
        <f t="shared" si="27"/>
        <v>6.9554715038543213E-2</v>
      </c>
      <c r="AC27" s="8">
        <f t="shared" si="28"/>
        <v>7.5009986806272091E-2</v>
      </c>
      <c r="AD27" s="8">
        <f t="shared" si="29"/>
        <v>8.0153528758702172E-2</v>
      </c>
      <c r="AE27" s="8">
        <f t="shared" si="7"/>
        <v>8.5011318380441694E-2</v>
      </c>
    </row>
    <row r="28" spans="1:31" x14ac:dyDescent="0.25">
      <c r="A28" s="3">
        <f t="shared" si="8"/>
        <v>26</v>
      </c>
      <c r="B28" s="8">
        <f t="shared" si="1"/>
        <v>0.24570945341797307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8"/>
      <c r="Q28" s="8"/>
      <c r="R28" s="8"/>
      <c r="S28" s="8"/>
      <c r="T28" s="8"/>
      <c r="U28" s="8"/>
      <c r="V28" s="8"/>
      <c r="W28" s="8"/>
      <c r="X28" s="8"/>
      <c r="Y28" s="8">
        <f t="shared" si="24"/>
        <v>4.0951575569662182E-2</v>
      </c>
      <c r="Z28" s="8">
        <f t="shared" si="25"/>
        <v>4.7556668403478657E-2</v>
      </c>
      <c r="AA28" s="8">
        <f t="shared" si="26"/>
        <v>5.3748942935181607E-2</v>
      </c>
      <c r="AB28" s="8">
        <f t="shared" si="27"/>
        <v>5.9565928101326805E-2</v>
      </c>
      <c r="AC28" s="8">
        <f t="shared" si="28"/>
        <v>6.5040737669463458E-2</v>
      </c>
      <c r="AD28" s="8">
        <f t="shared" si="29"/>
        <v>7.0202700976563739E-2</v>
      </c>
      <c r="AE28" s="8">
        <f t="shared" si="7"/>
        <v>7.5077888544380661E-2</v>
      </c>
    </row>
    <row r="29" spans="1:31" x14ac:dyDescent="0.25">
      <c r="A29" s="3">
        <f t="shared" si="8"/>
        <v>27</v>
      </c>
      <c r="B29" s="8">
        <f t="shared" si="1"/>
        <v>0.23684541234006243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f t="shared" si="25"/>
        <v>3.8200872958074582E-2</v>
      </c>
      <c r="AA29" s="8">
        <f t="shared" si="26"/>
        <v>4.4408514813761707E-2</v>
      </c>
      <c r="AB29" s="8">
        <f t="shared" si="27"/>
        <v>5.0239935950922333E-2</v>
      </c>
      <c r="AC29" s="8">
        <f t="shared" si="28"/>
        <v>5.5728332315308805E-2</v>
      </c>
      <c r="AD29" s="8">
        <f t="shared" si="29"/>
        <v>6.0903106030301767E-2</v>
      </c>
      <c r="AE29" s="8">
        <f t="shared" si="7"/>
        <v>6.5790392316684002E-2</v>
      </c>
    </row>
    <row r="30" spans="1:31" x14ac:dyDescent="0.25">
      <c r="A30" s="3">
        <f t="shared" si="8"/>
        <v>28</v>
      </c>
      <c r="B30" s="8">
        <f t="shared" si="1"/>
        <v>0.22841527775242565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f t="shared" si="26"/>
        <v>3.5689887148816504E-2</v>
      </c>
      <c r="AB30" s="8">
        <f t="shared" si="27"/>
        <v>4.1530050500441028E-2</v>
      </c>
      <c r="AC30" s="8">
        <f t="shared" si="28"/>
        <v>4.7026674831381753E-2</v>
      </c>
      <c r="AD30" s="8">
        <f t="shared" si="29"/>
        <v>5.2209206343411578E-2</v>
      </c>
      <c r="AE30" s="8">
        <f t="shared" si="7"/>
        <v>5.7103819438106412E-2</v>
      </c>
    </row>
    <row r="31" spans="1:31" x14ac:dyDescent="0.25">
      <c r="A31" s="3">
        <f t="shared" si="8"/>
        <v>29</v>
      </c>
      <c r="B31" s="8">
        <f t="shared" si="1"/>
        <v>0.22039448766006772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 t="shared" si="27"/>
        <v>3.339310419091935E-2</v>
      </c>
      <c r="AC31" s="8">
        <f t="shared" si="28"/>
        <v>3.8893144881188418E-2</v>
      </c>
      <c r="AD31" s="8">
        <f t="shared" si="29"/>
        <v>4.407889753201355E-2</v>
      </c>
      <c r="AE31" s="8">
        <f t="shared" si="7"/>
        <v>4.8976552813348381E-2</v>
      </c>
    </row>
    <row r="32" spans="1:31" x14ac:dyDescent="0.25">
      <c r="A32" s="3">
        <f t="shared" si="8"/>
        <v>30</v>
      </c>
      <c r="B32" s="8">
        <f t="shared" si="1"/>
        <v>0.21276025346185318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 t="shared" si="28"/>
        <v>3.1288272567919585E-2</v>
      </c>
      <c r="AD32" s="8">
        <f t="shared" si="29"/>
        <v>3.6473186307746264E-2</v>
      </c>
      <c r="AE32" s="8">
        <f t="shared" si="7"/>
        <v>4.1370049284249227E-2</v>
      </c>
    </row>
    <row r="33" spans="1:31" x14ac:dyDescent="0.25">
      <c r="A33" s="3">
        <f t="shared" si="8"/>
        <v>31</v>
      </c>
      <c r="B33" s="8">
        <f t="shared" si="1"/>
        <v>0.20549137534131651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f t="shared" si="29"/>
        <v>2.9355910763045216E-2</v>
      </c>
      <c r="AE33" s="8">
        <f t="shared" si="7"/>
        <v>3.4248562556886082E-2</v>
      </c>
    </row>
    <row r="34" spans="1:31" x14ac:dyDescent="0.25">
      <c r="A34" s="3">
        <f t="shared" si="8"/>
        <v>32</v>
      </c>
      <c r="B34" s="8">
        <f t="shared" si="1"/>
        <v>0.19856808510348894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8">
        <f t="shared" si="7"/>
        <v>2.7578900708817911E-2</v>
      </c>
    </row>
    <row r="35" spans="1:31" x14ac:dyDescent="0.25">
      <c r="A35" s="3">
        <f t="shared" si="8"/>
        <v>33</v>
      </c>
      <c r="B35" s="8">
        <f t="shared" si="1"/>
        <v>0.19197191126848751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1" x14ac:dyDescent="0.25">
      <c r="A36" s="3">
        <f t="shared" si="8"/>
        <v>34</v>
      </c>
      <c r="B36" s="8">
        <f t="shared" si="1"/>
        <v>0.18568556237186257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>
        <f t="shared" si="8"/>
        <v>35</v>
      </c>
      <c r="B37" s="8">
        <f t="shared" si="1"/>
        <v>0.17969282528295466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>
        <f t="shared" si="8"/>
        <v>36</v>
      </c>
      <c r="B38" s="8">
        <f t="shared" si="1"/>
        <v>0.17397847600962191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31" x14ac:dyDescent="0.25">
      <c r="A39" s="3">
        <f t="shared" si="8"/>
        <v>37</v>
      </c>
      <c r="B39" s="8">
        <f t="shared" si="1"/>
        <v>0.16852820096342969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>
        <f t="shared" si="8"/>
        <v>38</v>
      </c>
      <c r="B40" s="8">
        <f t="shared" si="1"/>
        <v>0.16332852705181083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>
        <f t="shared" si="8"/>
        <v>39</v>
      </c>
      <c r="B41" s="8">
        <f t="shared" si="1"/>
        <v>0.15836675927057173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>
        <f t="shared" si="8"/>
        <v>40</v>
      </c>
      <c r="B42" s="8">
        <f t="shared" si="1"/>
        <v>0.15363092471185535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>
        <f t="shared" si="8"/>
        <v>41</v>
      </c>
      <c r="B43" s="8">
        <f t="shared" si="1"/>
        <v>0.14910972209444195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>
        <f t="shared" si="8"/>
        <v>42</v>
      </c>
      <c r="B44" s="8">
        <f t="shared" si="1"/>
        <v>0.14479247607641635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>
        <f t="shared" si="8"/>
        <v>43</v>
      </c>
      <c r="B45" s="8">
        <f t="shared" si="1"/>
        <v>0.14066909573332176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>
        <f t="shared" si="8"/>
        <v>44</v>
      </c>
      <c r="B46" s="8">
        <f t="shared" si="1"/>
        <v>0.13673003668445941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>
        <f t="shared" si="8"/>
        <v>45</v>
      </c>
      <c r="B47" s="8">
        <f t="shared" si="1"/>
        <v>0.13296626643096299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>
        <f t="shared" si="8"/>
        <v>46</v>
      </c>
      <c r="B48" s="8">
        <f t="shared" si="1"/>
        <v>0.12936923253551522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>
        <f t="shared" si="8"/>
        <v>47</v>
      </c>
      <c r="B49" s="8">
        <f t="shared" si="1"/>
        <v>0.12593083332805838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>
        <f t="shared" si="8"/>
        <v>48</v>
      </c>
      <c r="B50" s="8">
        <f t="shared" si="1"/>
        <v>0.12264339086690426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>
        <f t="shared" si="8"/>
        <v>49</v>
      </c>
      <c r="B51" s="8">
        <f t="shared" si="1"/>
        <v>0.11949962592209623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>
        <f t="shared" si="8"/>
        <v>50</v>
      </c>
      <c r="B52" s="8">
        <f t="shared" si="1"/>
        <v>0.11649263477915456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>
        <f t="shared" si="8"/>
        <v>51</v>
      </c>
      <c r="B53" s="8">
        <f t="shared" si="1"/>
        <v>0.11361586768759077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>
        <f t="shared" si="8"/>
        <v>52</v>
      </c>
      <c r="B54" s="8">
        <f t="shared" si="1"/>
        <v>0.11086310880071583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>
        <f t="shared" si="8"/>
        <v>53</v>
      </c>
      <c r="B55" s="8">
        <f t="shared" si="1"/>
        <v>0.10822845747202278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>
        <f t="shared" si="8"/>
        <v>54</v>
      </c>
      <c r="B56" s="8">
        <f t="shared" si="1"/>
        <v>0.10570631078938506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>
        <f t="shared" si="8"/>
        <v>55</v>
      </c>
      <c r="B57" s="8">
        <f t="shared" si="1"/>
        <v>0.10329134724195077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>
        <f t="shared" si="8"/>
        <v>56</v>
      </c>
      <c r="B58" s="8">
        <f t="shared" si="1"/>
        <v>0.10097851142632186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>
        <f t="shared" si="8"/>
        <v>57</v>
      </c>
      <c r="B59" s="8">
        <f t="shared" si="1"/>
        <v>9.8762999708695787E-2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>
        <f t="shared" si="8"/>
        <v>58</v>
      </c>
      <c r="B60" s="8">
        <f t="shared" si="1"/>
        <v>9.6640246768378971E-2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>
        <f t="shared" si="8"/>
        <v>59</v>
      </c>
      <c r="B61" s="8">
        <f t="shared" si="1"/>
        <v>9.4605912955666893E-2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>
        <f t="shared" si="8"/>
        <v>60</v>
      </c>
      <c r="B62" s="8">
        <f t="shared" si="1"/>
        <v>9.2655872403699741E-2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>
        <f t="shared" si="8"/>
        <v>61</v>
      </c>
      <c r="B63" s="8">
        <f t="shared" si="1"/>
        <v>9.0786201839695102E-2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>
        <f t="shared" si="8"/>
        <v>62</v>
      </c>
      <c r="B64" s="8">
        <f t="shared" si="1"/>
        <v>8.8993170046044887E-2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>
        <f t="shared" si="8"/>
        <v>63</v>
      </c>
      <c r="B65" s="8">
        <f t="shared" si="1"/>
        <v>8.7273227926251806E-2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>
        <f t="shared" si="8"/>
        <v>64</v>
      </c>
      <c r="B66" s="8">
        <f t="shared" si="1"/>
        <v>8.5622999134648187E-2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80" zoomScaleNormal="80" workbookViewId="0">
      <selection activeCell="C25" sqref="C25"/>
    </sheetView>
  </sheetViews>
  <sheetFormatPr defaultColWidth="4.33203125" defaultRowHeight="13.2" x14ac:dyDescent="0.25"/>
  <cols>
    <col min="1" max="1" width="7.6640625" style="6" bestFit="1" customWidth="1"/>
    <col min="2" max="2" width="0.5546875" style="6" customWidth="1"/>
    <col min="3" max="255" width="8.88671875" style="3" customWidth="1"/>
    <col min="256" max="16384" width="4.33203125" style="3"/>
  </cols>
  <sheetData>
    <row r="1" spans="1:20" s="2" customFormat="1" x14ac:dyDescent="0.25">
      <c r="A1" s="1"/>
      <c r="B1" s="1"/>
      <c r="C1" s="13" t="s">
        <v>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x14ac:dyDescent="0.25">
      <c r="A2" s="3"/>
      <c r="B2" s="4"/>
      <c r="C2" s="3">
        <v>16</v>
      </c>
      <c r="D2" s="3">
        <f t="shared" ref="D2:S2" si="0">C2+1</f>
        <v>17</v>
      </c>
      <c r="E2" s="3">
        <f t="shared" si="0"/>
        <v>18</v>
      </c>
      <c r="F2" s="3">
        <f t="shared" si="0"/>
        <v>19</v>
      </c>
      <c r="G2" s="3">
        <f t="shared" si="0"/>
        <v>20</v>
      </c>
      <c r="H2" s="3">
        <f t="shared" si="0"/>
        <v>21</v>
      </c>
      <c r="I2" s="3">
        <f t="shared" si="0"/>
        <v>22</v>
      </c>
      <c r="J2" s="3">
        <f t="shared" si="0"/>
        <v>23</v>
      </c>
      <c r="K2" s="3">
        <f t="shared" si="0"/>
        <v>24</v>
      </c>
      <c r="L2" s="3">
        <f t="shared" si="0"/>
        <v>25</v>
      </c>
      <c r="M2" s="3">
        <f t="shared" si="0"/>
        <v>26</v>
      </c>
      <c r="N2" s="3">
        <f t="shared" si="0"/>
        <v>27</v>
      </c>
      <c r="O2" s="3">
        <f t="shared" si="0"/>
        <v>28</v>
      </c>
      <c r="P2" s="3">
        <f t="shared" si="0"/>
        <v>29</v>
      </c>
      <c r="Q2" s="3">
        <f t="shared" si="0"/>
        <v>30</v>
      </c>
      <c r="R2" s="3">
        <f t="shared" si="0"/>
        <v>31</v>
      </c>
      <c r="S2" s="3">
        <f t="shared" si="0"/>
        <v>32</v>
      </c>
      <c r="T2" s="10" t="s">
        <v>4</v>
      </c>
    </row>
    <row r="3" spans="1:20" x14ac:dyDescent="0.25">
      <c r="A3" s="10" t="s">
        <v>1</v>
      </c>
      <c r="B3" s="4"/>
    </row>
    <row r="4" spans="1:20" s="6" customFormat="1" x14ac:dyDescent="0.25">
      <c r="A4" s="3">
        <v>1</v>
      </c>
      <c r="B4" s="5">
        <v>750</v>
      </c>
      <c r="C4" s="5">
        <f t="shared" ref="C4:C19" si="1">B4*(16-A4+5)/(16+4)</f>
        <v>750</v>
      </c>
      <c r="D4" s="5">
        <f>B4*(17-A4+5)/(17+4)</f>
        <v>750</v>
      </c>
      <c r="E4" s="5">
        <f>B4*(18-A4+5)/(18+4)</f>
        <v>750</v>
      </c>
      <c r="F4" s="5">
        <f>B4*(19-A4+5)/(19+4)</f>
        <v>750</v>
      </c>
      <c r="G4" s="5">
        <f>B4*(20-A4+5)/(20+4)</f>
        <v>750</v>
      </c>
      <c r="H4" s="5">
        <f>B4*(21-A4+5)/(21+4)</f>
        <v>750</v>
      </c>
      <c r="I4" s="5">
        <f>B4*(22-A4+5)/(22+4)</f>
        <v>750</v>
      </c>
      <c r="J4" s="5">
        <f>B4*(23-A4+5)/(23+4)</f>
        <v>750</v>
      </c>
      <c r="K4" s="5">
        <f>B4*(24-A4+5)/(24+4)</f>
        <v>750</v>
      </c>
      <c r="L4" s="5">
        <f>B4*(25-A4+5)/(25+4)</f>
        <v>750</v>
      </c>
      <c r="M4" s="5">
        <f>B4*(26-A4+5)/(26+4)</f>
        <v>750</v>
      </c>
      <c r="N4" s="5">
        <f>B4*(27-A4+5)/(27+4)</f>
        <v>750</v>
      </c>
      <c r="O4" s="5">
        <f>B4*(28-A4+5)/(28+4)</f>
        <v>750</v>
      </c>
      <c r="P4" s="5">
        <f>B4*(29-A4+5)/(29+4)</f>
        <v>750</v>
      </c>
      <c r="Q4" s="5">
        <f>B4*(30-A4+5)/(30+4)</f>
        <v>750</v>
      </c>
      <c r="R4" s="5">
        <f>B4*(31-A4+5)/(31+4)</f>
        <v>750</v>
      </c>
      <c r="S4" s="5">
        <f t="shared" ref="S4:S35" si="2">B4*(32-A4+5)/(32+4)</f>
        <v>750</v>
      </c>
    </row>
    <row r="5" spans="1:20" x14ac:dyDescent="0.25">
      <c r="A5" s="3">
        <f t="shared" ref="A5:A35" si="3">A4+1</f>
        <v>2</v>
      </c>
      <c r="B5" s="5">
        <f>(1/POWER(A5,1/2)+POWER(1.05,1-A5))/2*$B$4</f>
        <v>622.30790008781241</v>
      </c>
      <c r="C5" s="5">
        <f t="shared" si="1"/>
        <v>591.19250508342179</v>
      </c>
      <c r="D5" s="5">
        <f t="shared" ref="D5:D20" si="4">B5*(17-A5+5)/(17+4)</f>
        <v>592.67419055982134</v>
      </c>
      <c r="E5" s="5">
        <f t="shared" ref="E5:E21" si="5">B5*(18-A5+5)/(18+4)</f>
        <v>594.02117735654826</v>
      </c>
      <c r="F5" s="5">
        <f t="shared" ref="F5:F22" si="6">B5*(19-A5+5)/(19+4)</f>
        <v>595.25103486660316</v>
      </c>
      <c r="G5" s="5">
        <f t="shared" ref="G5:G23" si="7">B5*(20-A5+5)/(20+4)</f>
        <v>596.37840425082015</v>
      </c>
      <c r="H5" s="5">
        <f t="shared" ref="H5:H24" si="8">B5*(21-A5+5)/(21+4)</f>
        <v>597.41558408429989</v>
      </c>
      <c r="I5" s="5">
        <f t="shared" ref="I5:I25" si="9">B5*(22-A5+5)/(22+4)</f>
        <v>598.37298085366581</v>
      </c>
      <c r="J5" s="5">
        <f t="shared" ref="J5:J26" si="10">B5*(23-A5+5)/(23+4)</f>
        <v>599.25945934381934</v>
      </c>
      <c r="K5" s="5">
        <f t="shared" ref="K5:K27" si="11">B5*(24-A5+5)/(24+4)</f>
        <v>600.08261794181908</v>
      </c>
      <c r="L5" s="5">
        <f t="shared" ref="L5:L28" si="12">B5*(25-A5+5)/(25+4)</f>
        <v>600.84900698133617</v>
      </c>
      <c r="M5" s="5">
        <f t="shared" ref="M5:M29" si="13">B5*(26-A5+5)/(26+4)</f>
        <v>601.56430341821874</v>
      </c>
      <c r="N5" s="5">
        <f t="shared" ref="N5:N30" si="14">B5*(27-A5+5)/(27+4)</f>
        <v>602.23345169788297</v>
      </c>
      <c r="O5" s="5">
        <f t="shared" ref="O5:O31" si="15">B5*(28-A5+5)/(28+4)</f>
        <v>602.86077821006825</v>
      </c>
      <c r="P5" s="5">
        <f t="shared" ref="P5:P32" si="16">B5*(29-A5+5)/(29+4)</f>
        <v>603.45008493363628</v>
      </c>
      <c r="Q5" s="5">
        <f t="shared" ref="Q5:Q33" si="17">B5*(30-A5+5)/(30+4)</f>
        <v>604.00472655581791</v>
      </c>
      <c r="R5" s="5">
        <f t="shared" ref="R5:R34" si="18">B5*(31-A5+5)/(31+4)</f>
        <v>604.52767437101784</v>
      </c>
      <c r="S5" s="5">
        <f t="shared" si="2"/>
        <v>605.02156952981761</v>
      </c>
    </row>
    <row r="6" spans="1:20" x14ac:dyDescent="0.25">
      <c r="A6" s="3">
        <f t="shared" si="3"/>
        <v>3</v>
      </c>
      <c r="B6" s="5">
        <f t="shared" ref="B6:B35" si="19">(1/POWER(A6,1/2)+POWER(1.05,1-A6))/2*$B$4</f>
        <v>556.64240536787838</v>
      </c>
      <c r="C6" s="5">
        <f t="shared" si="1"/>
        <v>500.97816483109057</v>
      </c>
      <c r="D6" s="5">
        <f t="shared" si="4"/>
        <v>503.62884295188996</v>
      </c>
      <c r="E6" s="5">
        <f t="shared" si="5"/>
        <v>506.03855033443489</v>
      </c>
      <c r="F6" s="5">
        <f t="shared" si="6"/>
        <v>508.23871794458461</v>
      </c>
      <c r="G6" s="5">
        <f t="shared" si="7"/>
        <v>510.25553825388852</v>
      </c>
      <c r="H6" s="5">
        <f t="shared" si="8"/>
        <v>512.11101293844808</v>
      </c>
      <c r="I6" s="5">
        <f t="shared" si="9"/>
        <v>513.82375880111852</v>
      </c>
      <c r="J6" s="5">
        <f t="shared" si="10"/>
        <v>515.40963459988734</v>
      </c>
      <c r="K6" s="5">
        <f t="shared" si="11"/>
        <v>516.88223355588707</v>
      </c>
      <c r="L6" s="5">
        <f t="shared" si="12"/>
        <v>518.2532739631971</v>
      </c>
      <c r="M6" s="5">
        <f t="shared" si="13"/>
        <v>519.53291167668647</v>
      </c>
      <c r="N6" s="5">
        <f t="shared" si="14"/>
        <v>520.7299921183378</v>
      </c>
      <c r="O6" s="5">
        <f t="shared" si="15"/>
        <v>521.85225503238598</v>
      </c>
      <c r="P6" s="5">
        <f t="shared" si="16"/>
        <v>522.90650201224935</v>
      </c>
      <c r="Q6" s="5">
        <f t="shared" si="17"/>
        <v>523.89873446388549</v>
      </c>
      <c r="R6" s="5">
        <f t="shared" si="18"/>
        <v>524.83426791828538</v>
      </c>
      <c r="S6" s="5">
        <f t="shared" si="2"/>
        <v>525.7178272918851</v>
      </c>
    </row>
    <row r="7" spans="1:20" x14ac:dyDescent="0.25">
      <c r="A7" s="3">
        <f t="shared" si="3"/>
        <v>4</v>
      </c>
      <c r="B7" s="5">
        <f t="shared" si="19"/>
        <v>511.43909944930357</v>
      </c>
      <c r="C7" s="5">
        <f t="shared" si="1"/>
        <v>434.72323453190802</v>
      </c>
      <c r="D7" s="5">
        <f t="shared" si="4"/>
        <v>438.37637095654594</v>
      </c>
      <c r="E7" s="5">
        <f t="shared" si="5"/>
        <v>441.69740406985306</v>
      </c>
      <c r="F7" s="5">
        <f t="shared" si="6"/>
        <v>444.72965169504658</v>
      </c>
      <c r="G7" s="5">
        <f t="shared" si="7"/>
        <v>447.50921201814066</v>
      </c>
      <c r="H7" s="5">
        <f t="shared" si="8"/>
        <v>450.06640751538708</v>
      </c>
      <c r="I7" s="5">
        <f t="shared" si="9"/>
        <v>452.42689566669162</v>
      </c>
      <c r="J7" s="5">
        <f t="shared" si="10"/>
        <v>454.61253284382542</v>
      </c>
      <c r="K7" s="5">
        <f t="shared" si="11"/>
        <v>456.64205307973532</v>
      </c>
      <c r="L7" s="5">
        <f t="shared" si="12"/>
        <v>458.53160640282391</v>
      </c>
      <c r="M7" s="5">
        <f t="shared" si="13"/>
        <v>460.29518950437324</v>
      </c>
      <c r="N7" s="5">
        <f t="shared" si="14"/>
        <v>461.94499305098384</v>
      </c>
      <c r="O7" s="5">
        <f t="shared" si="15"/>
        <v>463.49168387593136</v>
      </c>
      <c r="P7" s="5">
        <f t="shared" si="16"/>
        <v>464.94463586300327</v>
      </c>
      <c r="Q7" s="5">
        <f t="shared" si="17"/>
        <v>466.31212008612971</v>
      </c>
      <c r="R7" s="5">
        <f t="shared" si="18"/>
        <v>467.60146235364897</v>
      </c>
      <c r="S7" s="5">
        <f t="shared" si="2"/>
        <v>468.81917449519489</v>
      </c>
    </row>
    <row r="8" spans="1:20" x14ac:dyDescent="0.25">
      <c r="A8" s="3">
        <f t="shared" si="3"/>
        <v>5</v>
      </c>
      <c r="B8" s="5">
        <f t="shared" si="19"/>
        <v>476.21852635943998</v>
      </c>
      <c r="C8" s="5">
        <f t="shared" si="1"/>
        <v>380.97482108755196</v>
      </c>
      <c r="D8" s="5">
        <f t="shared" si="4"/>
        <v>385.51023562430856</v>
      </c>
      <c r="E8" s="5">
        <f t="shared" si="5"/>
        <v>389.63333974863269</v>
      </c>
      <c r="F8" s="5">
        <f t="shared" si="6"/>
        <v>393.39791307953737</v>
      </c>
      <c r="G8" s="5">
        <f t="shared" si="7"/>
        <v>396.84877196619999</v>
      </c>
      <c r="H8" s="5">
        <f t="shared" si="8"/>
        <v>400.02356214192957</v>
      </c>
      <c r="I8" s="5">
        <f t="shared" si="9"/>
        <v>402.95413768875693</v>
      </c>
      <c r="J8" s="5">
        <f t="shared" si="10"/>
        <v>405.66763356544885</v>
      </c>
      <c r="K8" s="5">
        <f t="shared" si="11"/>
        <v>408.18730830809142</v>
      </c>
      <c r="L8" s="5">
        <f t="shared" si="12"/>
        <v>410.53321237882761</v>
      </c>
      <c r="M8" s="5">
        <f t="shared" si="13"/>
        <v>412.72272284484802</v>
      </c>
      <c r="N8" s="5">
        <f t="shared" si="14"/>
        <v>414.77097457112512</v>
      </c>
      <c r="O8" s="5">
        <f t="shared" si="15"/>
        <v>416.69121056450996</v>
      </c>
      <c r="P8" s="5">
        <f t="shared" si="16"/>
        <v>418.49506861890177</v>
      </c>
      <c r="Q8" s="5">
        <f t="shared" si="17"/>
        <v>420.19281737597646</v>
      </c>
      <c r="R8" s="5">
        <f t="shared" si="18"/>
        <v>421.79355191836112</v>
      </c>
      <c r="S8" s="5">
        <f t="shared" si="2"/>
        <v>423.30535676394663</v>
      </c>
    </row>
    <row r="9" spans="1:20" x14ac:dyDescent="0.25">
      <c r="A9" s="3">
        <f t="shared" si="3"/>
        <v>6</v>
      </c>
      <c r="B9" s="5">
        <f t="shared" si="19"/>
        <v>446.91542134962077</v>
      </c>
      <c r="C9" s="5">
        <f t="shared" si="1"/>
        <v>335.18656601221562</v>
      </c>
      <c r="D9" s="5">
        <f t="shared" si="4"/>
        <v>340.50698769494915</v>
      </c>
      <c r="E9" s="5">
        <f t="shared" si="5"/>
        <v>345.34373467925241</v>
      </c>
      <c r="F9" s="5">
        <f t="shared" si="6"/>
        <v>349.75989496926843</v>
      </c>
      <c r="G9" s="5">
        <f t="shared" si="7"/>
        <v>353.8080419017831</v>
      </c>
      <c r="H9" s="5">
        <f t="shared" si="8"/>
        <v>357.53233707969662</v>
      </c>
      <c r="I9" s="5">
        <f t="shared" si="9"/>
        <v>360.97014801315527</v>
      </c>
      <c r="J9" s="5">
        <f t="shared" si="10"/>
        <v>364.15330628487618</v>
      </c>
      <c r="K9" s="5">
        <f t="shared" si="11"/>
        <v>367.10909610861705</v>
      </c>
      <c r="L9" s="5">
        <f t="shared" si="12"/>
        <v>369.86103835830681</v>
      </c>
      <c r="M9" s="5">
        <f t="shared" si="13"/>
        <v>372.42951779135063</v>
      </c>
      <c r="N9" s="5">
        <f t="shared" si="14"/>
        <v>374.83228887387548</v>
      </c>
      <c r="O9" s="5">
        <f t="shared" si="15"/>
        <v>377.08488676374253</v>
      </c>
      <c r="P9" s="5">
        <f t="shared" si="16"/>
        <v>379.20096356937518</v>
      </c>
      <c r="Q9" s="5">
        <f t="shared" si="17"/>
        <v>381.19256526879417</v>
      </c>
      <c r="R9" s="5">
        <f t="shared" si="18"/>
        <v>383.07036115681785</v>
      </c>
      <c r="S9" s="5">
        <f t="shared" si="2"/>
        <v>384.84383505106234</v>
      </c>
    </row>
    <row r="10" spans="1:20" x14ac:dyDescent="0.25">
      <c r="A10" s="3">
        <f t="shared" si="3"/>
        <v>7</v>
      </c>
      <c r="B10" s="5">
        <f t="shared" si="19"/>
        <v>421.5674511171955</v>
      </c>
      <c r="C10" s="5">
        <f t="shared" si="1"/>
        <v>295.09721578203687</v>
      </c>
      <c r="D10" s="5">
        <f t="shared" si="4"/>
        <v>301.11960794085394</v>
      </c>
      <c r="E10" s="5">
        <f t="shared" si="5"/>
        <v>306.59450990341492</v>
      </c>
      <c r="F10" s="5">
        <f t="shared" si="6"/>
        <v>311.59333343444888</v>
      </c>
      <c r="G10" s="5">
        <f t="shared" si="7"/>
        <v>316.17558833789661</v>
      </c>
      <c r="H10" s="5">
        <f t="shared" si="8"/>
        <v>320.3912628490686</v>
      </c>
      <c r="I10" s="5">
        <f t="shared" si="9"/>
        <v>324.28265470553498</v>
      </c>
      <c r="J10" s="5">
        <f t="shared" si="10"/>
        <v>327.88579531337427</v>
      </c>
      <c r="K10" s="5">
        <f t="shared" si="11"/>
        <v>331.23156873493929</v>
      </c>
      <c r="L10" s="5">
        <f t="shared" si="12"/>
        <v>334.34659916191367</v>
      </c>
      <c r="M10" s="5">
        <f t="shared" si="13"/>
        <v>337.25396089375641</v>
      </c>
      <c r="N10" s="5">
        <f t="shared" si="14"/>
        <v>339.97375090096415</v>
      </c>
      <c r="O10" s="5">
        <f t="shared" si="15"/>
        <v>342.52355403272134</v>
      </c>
      <c r="P10" s="5">
        <f t="shared" si="16"/>
        <v>344.91882364134182</v>
      </c>
      <c r="Q10" s="5">
        <f t="shared" si="17"/>
        <v>347.17319503769039</v>
      </c>
      <c r="R10" s="5">
        <f t="shared" si="18"/>
        <v>349.29874521139055</v>
      </c>
      <c r="S10" s="5">
        <f t="shared" si="2"/>
        <v>351.3062092643296</v>
      </c>
    </row>
    <row r="11" spans="1:20" x14ac:dyDescent="0.25">
      <c r="A11" s="3">
        <f t="shared" si="3"/>
        <v>8</v>
      </c>
      <c r="B11" s="5">
        <f t="shared" si="19"/>
        <v>399.08802027127314</v>
      </c>
      <c r="C11" s="5">
        <f t="shared" si="1"/>
        <v>259.40721317632756</v>
      </c>
      <c r="D11" s="5">
        <f t="shared" si="4"/>
        <v>266.05868018084874</v>
      </c>
      <c r="E11" s="5">
        <f t="shared" si="5"/>
        <v>272.10546836677713</v>
      </c>
      <c r="F11" s="5">
        <f t="shared" si="6"/>
        <v>277.62644888436392</v>
      </c>
      <c r="G11" s="5">
        <f t="shared" si="7"/>
        <v>282.68734769215183</v>
      </c>
      <c r="H11" s="5">
        <f t="shared" si="8"/>
        <v>287.34337459531667</v>
      </c>
      <c r="I11" s="5">
        <f t="shared" si="9"/>
        <v>291.64124558285346</v>
      </c>
      <c r="J11" s="5">
        <f t="shared" si="10"/>
        <v>295.62075575649862</v>
      </c>
      <c r="K11" s="5">
        <f t="shared" si="11"/>
        <v>299.31601520345487</v>
      </c>
      <c r="L11" s="5">
        <f t="shared" si="12"/>
        <v>302.75642917131069</v>
      </c>
      <c r="M11" s="5">
        <f t="shared" si="13"/>
        <v>305.96748220797605</v>
      </c>
      <c r="N11" s="5">
        <f t="shared" si="14"/>
        <v>308.9713705325986</v>
      </c>
      <c r="O11" s="5">
        <f t="shared" si="15"/>
        <v>311.78751583693213</v>
      </c>
      <c r="P11" s="5">
        <f t="shared" si="16"/>
        <v>314.43298566827582</v>
      </c>
      <c r="Q11" s="5">
        <f t="shared" si="17"/>
        <v>316.9228396271875</v>
      </c>
      <c r="R11" s="5">
        <f t="shared" si="18"/>
        <v>319.27041621701846</v>
      </c>
      <c r="S11" s="5">
        <f t="shared" si="2"/>
        <v>321.48757188519227</v>
      </c>
    </row>
    <row r="12" spans="1:20" x14ac:dyDescent="0.25">
      <c r="A12" s="3">
        <f t="shared" si="3"/>
        <v>9</v>
      </c>
      <c r="B12" s="5">
        <f t="shared" si="19"/>
        <v>378.81476076075768</v>
      </c>
      <c r="C12" s="5">
        <f t="shared" si="1"/>
        <v>227.2888564564546</v>
      </c>
      <c r="D12" s="5">
        <f t="shared" si="4"/>
        <v>234.50437570904046</v>
      </c>
      <c r="E12" s="5">
        <f t="shared" si="5"/>
        <v>241.06393866593672</v>
      </c>
      <c r="F12" s="5">
        <f t="shared" si="6"/>
        <v>247.05310484397239</v>
      </c>
      <c r="G12" s="5">
        <f t="shared" si="7"/>
        <v>252.54317384050512</v>
      </c>
      <c r="H12" s="5">
        <f t="shared" si="8"/>
        <v>257.59403731731521</v>
      </c>
      <c r="I12" s="5">
        <f t="shared" si="9"/>
        <v>262.25637283437067</v>
      </c>
      <c r="J12" s="5">
        <f t="shared" si="10"/>
        <v>266.57335016497763</v>
      </c>
      <c r="K12" s="5">
        <f t="shared" si="11"/>
        <v>270.58197197196978</v>
      </c>
      <c r="L12" s="5">
        <f t="shared" si="12"/>
        <v>274.31413710261762</v>
      </c>
      <c r="M12" s="5">
        <f t="shared" si="13"/>
        <v>277.79749122455564</v>
      </c>
      <c r="N12" s="5">
        <f t="shared" si="14"/>
        <v>281.05611282249765</v>
      </c>
      <c r="O12" s="5">
        <f t="shared" si="15"/>
        <v>284.11107057056824</v>
      </c>
      <c r="P12" s="5">
        <f t="shared" si="16"/>
        <v>286.98087936421041</v>
      </c>
      <c r="Q12" s="5">
        <f t="shared" si="17"/>
        <v>289.68187587587352</v>
      </c>
      <c r="R12" s="5">
        <f t="shared" si="18"/>
        <v>292.22852972972731</v>
      </c>
      <c r="S12" s="5">
        <f t="shared" si="2"/>
        <v>294.63370281392264</v>
      </c>
    </row>
    <row r="13" spans="1:20" x14ac:dyDescent="0.25">
      <c r="A13" s="3">
        <f t="shared" si="3"/>
        <v>10</v>
      </c>
      <c r="B13" s="5">
        <f t="shared" si="19"/>
        <v>360.3137558379882</v>
      </c>
      <c r="C13" s="5">
        <f t="shared" si="1"/>
        <v>198.17256571089351</v>
      </c>
      <c r="D13" s="5">
        <f t="shared" si="4"/>
        <v>205.8935747645647</v>
      </c>
      <c r="E13" s="5">
        <f t="shared" si="5"/>
        <v>212.91267390426574</v>
      </c>
      <c r="F13" s="5">
        <f t="shared" si="6"/>
        <v>219.32141659703629</v>
      </c>
      <c r="G13" s="5">
        <f t="shared" si="7"/>
        <v>225.19609739874261</v>
      </c>
      <c r="H13" s="5">
        <f t="shared" si="8"/>
        <v>230.60080373631246</v>
      </c>
      <c r="I13" s="5">
        <f t="shared" si="9"/>
        <v>235.58976343253076</v>
      </c>
      <c r="J13" s="5">
        <f t="shared" si="10"/>
        <v>240.2091705586588</v>
      </c>
      <c r="K13" s="5">
        <f t="shared" si="11"/>
        <v>244.49862003292057</v>
      </c>
      <c r="L13" s="5">
        <f t="shared" si="12"/>
        <v>248.4922454055091</v>
      </c>
      <c r="M13" s="5">
        <f t="shared" si="13"/>
        <v>252.21962908659174</v>
      </c>
      <c r="N13" s="5">
        <f t="shared" si="14"/>
        <v>255.70653640115293</v>
      </c>
      <c r="O13" s="5">
        <f t="shared" si="15"/>
        <v>258.97551200855401</v>
      </c>
      <c r="P13" s="5">
        <f t="shared" si="16"/>
        <v>262.04636788217329</v>
      </c>
      <c r="Q13" s="5">
        <f t="shared" si="17"/>
        <v>264.93658517499131</v>
      </c>
      <c r="R13" s="5">
        <f t="shared" si="18"/>
        <v>267.66164719393407</v>
      </c>
      <c r="S13" s="5">
        <f t="shared" si="2"/>
        <v>270.23531687849112</v>
      </c>
    </row>
    <row r="14" spans="1:20" x14ac:dyDescent="0.25">
      <c r="A14" s="3">
        <f t="shared" si="3"/>
        <v>11</v>
      </c>
      <c r="B14" s="5">
        <f t="shared" si="19"/>
        <v>343.28422429444612</v>
      </c>
      <c r="C14" s="5">
        <f t="shared" si="1"/>
        <v>171.64211214722306</v>
      </c>
      <c r="D14" s="5">
        <f t="shared" si="4"/>
        <v>179.81554605899561</v>
      </c>
      <c r="E14" s="5">
        <f t="shared" si="5"/>
        <v>187.24594052424334</v>
      </c>
      <c r="F14" s="5">
        <f t="shared" si="6"/>
        <v>194.03021373164344</v>
      </c>
      <c r="G14" s="5">
        <f t="shared" si="7"/>
        <v>200.24913083842691</v>
      </c>
      <c r="H14" s="5">
        <f t="shared" si="8"/>
        <v>205.97053457666766</v>
      </c>
      <c r="I14" s="5">
        <f t="shared" si="9"/>
        <v>211.25183033504376</v>
      </c>
      <c r="J14" s="5">
        <f t="shared" si="10"/>
        <v>216.14191900020683</v>
      </c>
      <c r="K14" s="5">
        <f t="shared" si="11"/>
        <v>220.68271561785824</v>
      </c>
      <c r="L14" s="5">
        <f t="shared" si="12"/>
        <v>224.91035384808541</v>
      </c>
      <c r="M14" s="5">
        <f t="shared" si="13"/>
        <v>228.85614952963076</v>
      </c>
      <c r="N14" s="5">
        <f t="shared" si="14"/>
        <v>232.54737774785062</v>
      </c>
      <c r="O14" s="5">
        <f t="shared" si="15"/>
        <v>236.00790420243172</v>
      </c>
      <c r="P14" s="5">
        <f t="shared" si="16"/>
        <v>239.25870178097762</v>
      </c>
      <c r="Q14" s="5">
        <f t="shared" si="17"/>
        <v>242.3182759725502</v>
      </c>
      <c r="R14" s="5">
        <f t="shared" si="18"/>
        <v>245.2030173531758</v>
      </c>
      <c r="S14" s="5">
        <f t="shared" si="2"/>
        <v>247.92749532376664</v>
      </c>
    </row>
    <row r="15" spans="1:20" x14ac:dyDescent="0.25">
      <c r="A15" s="3">
        <f t="shared" si="3"/>
        <v>12</v>
      </c>
      <c r="B15" s="5">
        <f t="shared" si="19"/>
        <v>327.50790888046885</v>
      </c>
      <c r="C15" s="5">
        <f t="shared" si="1"/>
        <v>147.37855899621098</v>
      </c>
      <c r="D15" s="5">
        <f t="shared" si="4"/>
        <v>155.95614708593754</v>
      </c>
      <c r="E15" s="5">
        <f t="shared" si="5"/>
        <v>163.75395444023442</v>
      </c>
      <c r="F15" s="5">
        <f t="shared" si="6"/>
        <v>170.87369158980982</v>
      </c>
      <c r="G15" s="5">
        <f t="shared" si="7"/>
        <v>177.40011731025393</v>
      </c>
      <c r="H15" s="5">
        <f t="shared" si="8"/>
        <v>183.40442897306258</v>
      </c>
      <c r="I15" s="5">
        <f t="shared" si="9"/>
        <v>188.94687050796281</v>
      </c>
      <c r="J15" s="5">
        <f t="shared" si="10"/>
        <v>194.0787608180556</v>
      </c>
      <c r="K15" s="5">
        <f t="shared" si="11"/>
        <v>198.84408753457038</v>
      </c>
      <c r="L15" s="5">
        <f t="shared" si="12"/>
        <v>203.28077102925653</v>
      </c>
      <c r="M15" s="5">
        <f t="shared" si="13"/>
        <v>207.42167562429694</v>
      </c>
      <c r="N15" s="5">
        <f t="shared" si="14"/>
        <v>211.29542508417344</v>
      </c>
      <c r="O15" s="5">
        <f t="shared" si="15"/>
        <v>214.92706520280768</v>
      </c>
      <c r="P15" s="5">
        <f t="shared" si="16"/>
        <v>218.33860592031257</v>
      </c>
      <c r="Q15" s="5">
        <f t="shared" si="17"/>
        <v>221.54946777208187</v>
      </c>
      <c r="R15" s="5">
        <f t="shared" si="18"/>
        <v>224.57685180375006</v>
      </c>
      <c r="S15" s="5">
        <f t="shared" si="2"/>
        <v>227.43604783365893</v>
      </c>
    </row>
    <row r="16" spans="1:20" x14ac:dyDescent="0.25">
      <c r="A16" s="3">
        <f t="shared" si="3"/>
        <v>13</v>
      </c>
      <c r="B16" s="5">
        <f t="shared" si="19"/>
        <v>312.82031860881528</v>
      </c>
      <c r="C16" s="5">
        <f t="shared" si="1"/>
        <v>125.12812744352611</v>
      </c>
      <c r="D16" s="5">
        <f t="shared" si="4"/>
        <v>134.06585083234941</v>
      </c>
      <c r="E16" s="5">
        <f t="shared" si="5"/>
        <v>142.19105391309787</v>
      </c>
      <c r="F16" s="5">
        <f t="shared" si="6"/>
        <v>149.60971759552035</v>
      </c>
      <c r="G16" s="5">
        <f t="shared" si="7"/>
        <v>156.41015930440764</v>
      </c>
      <c r="H16" s="5">
        <f t="shared" si="8"/>
        <v>162.66656567658393</v>
      </c>
      <c r="I16" s="5">
        <f t="shared" si="9"/>
        <v>168.4417100201313</v>
      </c>
      <c r="J16" s="5">
        <f t="shared" si="10"/>
        <v>173.78906589378627</v>
      </c>
      <c r="K16" s="5">
        <f t="shared" si="11"/>
        <v>178.75446777646587</v>
      </c>
      <c r="L16" s="5">
        <f t="shared" si="12"/>
        <v>183.37742814999515</v>
      </c>
      <c r="M16" s="5">
        <f t="shared" si="13"/>
        <v>187.69219116528919</v>
      </c>
      <c r="N16" s="5">
        <f t="shared" si="14"/>
        <v>191.72858237314483</v>
      </c>
      <c r="O16" s="5">
        <f t="shared" si="15"/>
        <v>195.51269913050956</v>
      </c>
      <c r="P16" s="5">
        <f t="shared" si="16"/>
        <v>199.067475478337</v>
      </c>
      <c r="Q16" s="5">
        <f t="shared" si="17"/>
        <v>202.41314733511578</v>
      </c>
      <c r="R16" s="5">
        <f t="shared" si="18"/>
        <v>205.56763794293576</v>
      </c>
      <c r="S16" s="5">
        <f t="shared" si="2"/>
        <v>208.5468790725435</v>
      </c>
    </row>
    <row r="17" spans="1:19" x14ac:dyDescent="0.25">
      <c r="A17" s="3">
        <f t="shared" si="3"/>
        <v>14</v>
      </c>
      <c r="B17" s="5">
        <f t="shared" si="19"/>
        <v>299.09347220914464</v>
      </c>
      <c r="C17" s="5">
        <f t="shared" si="1"/>
        <v>104.68271527320061</v>
      </c>
      <c r="D17" s="5">
        <f t="shared" si="4"/>
        <v>113.94037036538843</v>
      </c>
      <c r="E17" s="5">
        <f t="shared" si="5"/>
        <v>122.35642044919554</v>
      </c>
      <c r="F17" s="5">
        <f t="shared" si="6"/>
        <v>130.04064009093244</v>
      </c>
      <c r="G17" s="5">
        <f t="shared" si="7"/>
        <v>137.08450809585796</v>
      </c>
      <c r="H17" s="5">
        <f t="shared" si="8"/>
        <v>143.56486666038941</v>
      </c>
      <c r="I17" s="5">
        <f t="shared" si="9"/>
        <v>149.54673610457232</v>
      </c>
      <c r="J17" s="5">
        <f t="shared" si="10"/>
        <v>155.08550410844535</v>
      </c>
      <c r="K17" s="5">
        <f t="shared" si="11"/>
        <v>160.22864582632749</v>
      </c>
      <c r="L17" s="5">
        <f t="shared" si="12"/>
        <v>165.01708811539015</v>
      </c>
      <c r="M17" s="5">
        <f t="shared" si="13"/>
        <v>169.48630091851527</v>
      </c>
      <c r="N17" s="5">
        <f t="shared" si="14"/>
        <v>173.6671774117614</v>
      </c>
      <c r="O17" s="5">
        <f t="shared" si="15"/>
        <v>177.58674912417962</v>
      </c>
      <c r="P17" s="5">
        <f t="shared" si="16"/>
        <v>181.26877103584525</v>
      </c>
      <c r="Q17" s="5">
        <f t="shared" si="17"/>
        <v>184.73420342329521</v>
      </c>
      <c r="R17" s="5">
        <f t="shared" si="18"/>
        <v>188.00161110289093</v>
      </c>
      <c r="S17" s="5">
        <f t="shared" si="2"/>
        <v>191.08749613362019</v>
      </c>
    </row>
    <row r="18" spans="1:19" x14ac:dyDescent="0.25">
      <c r="A18" s="3">
        <f t="shared" si="3"/>
        <v>15</v>
      </c>
      <c r="B18" s="5">
        <f t="shared" si="19"/>
        <v>286.22506602850501</v>
      </c>
      <c r="C18" s="5">
        <f t="shared" si="1"/>
        <v>85.867519808551506</v>
      </c>
      <c r="D18" s="5">
        <f t="shared" si="4"/>
        <v>95.408355342835009</v>
      </c>
      <c r="E18" s="5">
        <f t="shared" si="5"/>
        <v>104.08184219218364</v>
      </c>
      <c r="F18" s="5">
        <f t="shared" si="6"/>
        <v>112.00111279376283</v>
      </c>
      <c r="G18" s="5">
        <f t="shared" si="7"/>
        <v>119.26044417854375</v>
      </c>
      <c r="H18" s="5">
        <f t="shared" si="8"/>
        <v>125.93902905254221</v>
      </c>
      <c r="I18" s="5">
        <f t="shared" si="9"/>
        <v>132.10387662854077</v>
      </c>
      <c r="J18" s="5">
        <f t="shared" si="10"/>
        <v>137.81206882853945</v>
      </c>
      <c r="K18" s="5">
        <f t="shared" si="11"/>
        <v>143.11253301425251</v>
      </c>
      <c r="L18" s="5">
        <f t="shared" si="12"/>
        <v>148.04744794577843</v>
      </c>
      <c r="M18" s="5">
        <f t="shared" si="13"/>
        <v>152.65336854853601</v>
      </c>
      <c r="N18" s="5">
        <f t="shared" si="14"/>
        <v>156.96213298337372</v>
      </c>
      <c r="O18" s="5">
        <f t="shared" si="15"/>
        <v>161.00159964103406</v>
      </c>
      <c r="P18" s="5">
        <f t="shared" si="16"/>
        <v>164.7962501376241</v>
      </c>
      <c r="Q18" s="5">
        <f t="shared" si="17"/>
        <v>168.36768589912057</v>
      </c>
      <c r="R18" s="5">
        <f t="shared" si="18"/>
        <v>171.73503961710301</v>
      </c>
      <c r="S18" s="5">
        <f t="shared" si="2"/>
        <v>174.91531812853086</v>
      </c>
    </row>
    <row r="19" spans="1:19" x14ac:dyDescent="0.25">
      <c r="A19" s="3">
        <f t="shared" si="3"/>
        <v>16</v>
      </c>
      <c r="B19" s="5">
        <f t="shared" si="19"/>
        <v>274.13141178411382</v>
      </c>
      <c r="C19" s="5">
        <f t="shared" si="1"/>
        <v>68.532852946028456</v>
      </c>
      <c r="D19" s="5">
        <f t="shared" si="4"/>
        <v>78.323260509746802</v>
      </c>
      <c r="E19" s="5">
        <f t="shared" si="5"/>
        <v>87.223631022218029</v>
      </c>
      <c r="F19" s="5">
        <f t="shared" si="6"/>
        <v>95.350056272735245</v>
      </c>
      <c r="G19" s="5">
        <f t="shared" si="7"/>
        <v>102.79927941904269</v>
      </c>
      <c r="H19" s="5">
        <f t="shared" si="8"/>
        <v>109.65256471364553</v>
      </c>
      <c r="I19" s="5">
        <f t="shared" si="9"/>
        <v>115.97867421635586</v>
      </c>
      <c r="J19" s="5">
        <f t="shared" si="10"/>
        <v>121.83618301516169</v>
      </c>
      <c r="K19" s="5">
        <f t="shared" si="11"/>
        <v>127.27529832833855</v>
      </c>
      <c r="L19" s="5">
        <f t="shared" si="12"/>
        <v>132.33930224060666</v>
      </c>
      <c r="M19" s="5">
        <f t="shared" si="13"/>
        <v>137.06570589205691</v>
      </c>
      <c r="N19" s="5">
        <f t="shared" si="14"/>
        <v>141.48718027567165</v>
      </c>
      <c r="O19" s="5">
        <f t="shared" si="15"/>
        <v>145.63231251031047</v>
      </c>
      <c r="P19" s="5">
        <f t="shared" si="16"/>
        <v>149.52622460951665</v>
      </c>
      <c r="Q19" s="5">
        <f t="shared" si="17"/>
        <v>153.19108305582833</v>
      </c>
      <c r="R19" s="5">
        <f t="shared" si="18"/>
        <v>156.64652101949363</v>
      </c>
      <c r="S19" s="5">
        <f t="shared" si="2"/>
        <v>159.90999020739974</v>
      </c>
    </row>
    <row r="20" spans="1:19" x14ac:dyDescent="0.25">
      <c r="A20" s="3">
        <f t="shared" si="3"/>
        <v>17</v>
      </c>
      <c r="B20" s="5">
        <f t="shared" si="19"/>
        <v>262.74268013539989</v>
      </c>
      <c r="C20" s="5"/>
      <c r="D20" s="5">
        <f t="shared" si="4"/>
        <v>62.557780984619022</v>
      </c>
      <c r="E20" s="5">
        <f t="shared" si="5"/>
        <v>71.657094582381788</v>
      </c>
      <c r="F20" s="5">
        <f t="shared" si="6"/>
        <v>79.965163519469527</v>
      </c>
      <c r="G20" s="5">
        <f t="shared" si="7"/>
        <v>87.580893378466627</v>
      </c>
      <c r="H20" s="5">
        <f t="shared" si="8"/>
        <v>94.58736484874396</v>
      </c>
      <c r="I20" s="5">
        <f t="shared" si="9"/>
        <v>101.0548769751538</v>
      </c>
      <c r="J20" s="5">
        <f t="shared" si="10"/>
        <v>107.043314129237</v>
      </c>
      <c r="K20" s="5">
        <f t="shared" si="11"/>
        <v>112.60400577231424</v>
      </c>
      <c r="L20" s="5">
        <f t="shared" si="12"/>
        <v>117.78120144000684</v>
      </c>
      <c r="M20" s="5">
        <f t="shared" si="13"/>
        <v>122.61325072985328</v>
      </c>
      <c r="N20" s="5">
        <f t="shared" si="14"/>
        <v>127.13355490422575</v>
      </c>
      <c r="O20" s="5">
        <f t="shared" si="15"/>
        <v>131.37134006769995</v>
      </c>
      <c r="P20" s="5">
        <f t="shared" si="16"/>
        <v>135.35228976672116</v>
      </c>
      <c r="Q20" s="5">
        <f t="shared" si="17"/>
        <v>139.09906595403524</v>
      </c>
      <c r="R20" s="5">
        <f t="shared" si="18"/>
        <v>142.63174064493137</v>
      </c>
      <c r="S20" s="5">
        <f t="shared" si="2"/>
        <v>145.96815563077772</v>
      </c>
    </row>
    <row r="21" spans="1:19" x14ac:dyDescent="0.25">
      <c r="A21" s="3">
        <f t="shared" si="3"/>
        <v>18</v>
      </c>
      <c r="B21" s="5">
        <f t="shared" si="19"/>
        <v>251.99960550238993</v>
      </c>
      <c r="C21" s="5"/>
      <c r="D21" s="5"/>
      <c r="E21" s="5">
        <f t="shared" si="5"/>
        <v>57.27263761417953</v>
      </c>
      <c r="F21" s="5">
        <f t="shared" si="6"/>
        <v>65.739027522362591</v>
      </c>
      <c r="G21" s="5">
        <f t="shared" si="7"/>
        <v>73.49988493819707</v>
      </c>
      <c r="H21" s="5">
        <f t="shared" si="8"/>
        <v>80.639873760764772</v>
      </c>
      <c r="I21" s="5">
        <f t="shared" si="9"/>
        <v>87.230632673904211</v>
      </c>
      <c r="J21" s="5">
        <f t="shared" si="10"/>
        <v>93.333187223107387</v>
      </c>
      <c r="K21" s="5">
        <f t="shared" si="11"/>
        <v>98.999845018796037</v>
      </c>
      <c r="L21" s="5">
        <f t="shared" si="12"/>
        <v>104.27569882857514</v>
      </c>
      <c r="M21" s="5">
        <f t="shared" si="13"/>
        <v>109.19982905103562</v>
      </c>
      <c r="N21" s="5">
        <f t="shared" si="14"/>
        <v>113.80627345269222</v>
      </c>
      <c r="O21" s="5">
        <f t="shared" si="15"/>
        <v>118.12481507924528</v>
      </c>
      <c r="P21" s="5">
        <f t="shared" si="16"/>
        <v>122.18162691024966</v>
      </c>
      <c r="Q21" s="5">
        <f t="shared" si="17"/>
        <v>125.99980275119496</v>
      </c>
      <c r="R21" s="5">
        <f t="shared" si="18"/>
        <v>129.59979711551483</v>
      </c>
      <c r="S21" s="5">
        <f t="shared" si="2"/>
        <v>132.99979179292802</v>
      </c>
    </row>
    <row r="22" spans="1:19" x14ac:dyDescent="0.25">
      <c r="A22" s="3">
        <f t="shared" si="3"/>
        <v>19</v>
      </c>
      <c r="B22" s="5">
        <f t="shared" si="19"/>
        <v>241.8511457767668</v>
      </c>
      <c r="C22" s="5"/>
      <c r="D22" s="5"/>
      <c r="E22" s="5"/>
      <c r="F22" s="5">
        <f t="shared" si="6"/>
        <v>52.57633603842757</v>
      </c>
      <c r="G22" s="5">
        <f t="shared" si="7"/>
        <v>60.4627864441917</v>
      </c>
      <c r="H22" s="5">
        <f t="shared" si="8"/>
        <v>67.7183208174947</v>
      </c>
      <c r="I22" s="5">
        <f t="shared" si="9"/>
        <v>74.415737162082095</v>
      </c>
      <c r="J22" s="5">
        <f t="shared" si="10"/>
        <v>80.617048592255614</v>
      </c>
      <c r="K22" s="5">
        <f t="shared" si="11"/>
        <v>86.375409205988149</v>
      </c>
      <c r="L22" s="5">
        <f t="shared" si="12"/>
        <v>91.736641501532233</v>
      </c>
      <c r="M22" s="5">
        <f t="shared" si="13"/>
        <v>96.740458310706728</v>
      </c>
      <c r="N22" s="5">
        <f t="shared" si="14"/>
        <v>101.42144822896672</v>
      </c>
      <c r="O22" s="5">
        <f t="shared" si="15"/>
        <v>105.80987627733548</v>
      </c>
      <c r="P22" s="5">
        <f t="shared" si="16"/>
        <v>109.93233898943946</v>
      </c>
      <c r="Q22" s="5">
        <f t="shared" si="17"/>
        <v>113.81230389494908</v>
      </c>
      <c r="R22" s="5">
        <f t="shared" si="18"/>
        <v>117.47055652014387</v>
      </c>
      <c r="S22" s="5">
        <f t="shared" si="2"/>
        <v>120.92557288838341</v>
      </c>
    </row>
    <row r="23" spans="1:19" x14ac:dyDescent="0.25">
      <c r="A23" s="3">
        <f t="shared" si="3"/>
        <v>20</v>
      </c>
      <c r="B23" s="5">
        <f t="shared" si="19"/>
        <v>232.25278303748607</v>
      </c>
      <c r="C23" s="5"/>
      <c r="D23" s="5"/>
      <c r="E23" s="5"/>
      <c r="F23" s="5"/>
      <c r="G23" s="5">
        <f t="shared" si="7"/>
        <v>48.385996466142927</v>
      </c>
      <c r="H23" s="5">
        <f t="shared" si="8"/>
        <v>55.740667928996658</v>
      </c>
      <c r="I23" s="5">
        <f t="shared" si="9"/>
        <v>62.529595433169327</v>
      </c>
      <c r="J23" s="5">
        <f t="shared" si="10"/>
        <v>68.815639418514394</v>
      </c>
      <c r="K23" s="5">
        <f t="shared" si="11"/>
        <v>74.652680262049088</v>
      </c>
      <c r="L23" s="5">
        <f t="shared" si="12"/>
        <v>80.08716656465036</v>
      </c>
      <c r="M23" s="5">
        <f t="shared" si="13"/>
        <v>85.15935378041155</v>
      </c>
      <c r="N23" s="5">
        <f t="shared" si="14"/>
        <v>89.904303111284932</v>
      </c>
      <c r="O23" s="5">
        <f t="shared" si="15"/>
        <v>94.352693108978713</v>
      </c>
      <c r="P23" s="5">
        <f t="shared" si="16"/>
        <v>98.53148371287287</v>
      </c>
      <c r="Q23" s="5">
        <f t="shared" si="17"/>
        <v>102.46446310477326</v>
      </c>
      <c r="R23" s="5">
        <f t="shared" si="18"/>
        <v>106.17270081713649</v>
      </c>
      <c r="S23" s="5">
        <f t="shared" si="2"/>
        <v>109.67492532325731</v>
      </c>
    </row>
    <row r="24" spans="1:19" x14ac:dyDescent="0.25">
      <c r="A24" s="3">
        <f t="shared" si="3"/>
        <v>21</v>
      </c>
      <c r="B24" s="5">
        <f t="shared" si="19"/>
        <v>223.16526491587237</v>
      </c>
      <c r="C24" s="5"/>
      <c r="D24" s="5"/>
      <c r="E24" s="5"/>
      <c r="F24" s="5"/>
      <c r="G24" s="5"/>
      <c r="H24" s="5">
        <f t="shared" si="8"/>
        <v>44.633052983174473</v>
      </c>
      <c r="I24" s="5">
        <f t="shared" si="9"/>
        <v>51.499676519047469</v>
      </c>
      <c r="J24" s="5">
        <f t="shared" si="10"/>
        <v>57.85766127448543</v>
      </c>
      <c r="K24" s="5">
        <f t="shared" si="11"/>
        <v>63.761504261677821</v>
      </c>
      <c r="L24" s="5">
        <f t="shared" si="12"/>
        <v>69.258185663546598</v>
      </c>
      <c r="M24" s="5">
        <f t="shared" si="13"/>
        <v>74.388421638624123</v>
      </c>
      <c r="N24" s="5">
        <f t="shared" si="14"/>
        <v>79.187674647567619</v>
      </c>
      <c r="O24" s="5">
        <f t="shared" si="15"/>
        <v>83.686974343452135</v>
      </c>
      <c r="P24" s="5">
        <f t="shared" si="16"/>
        <v>87.913589209283046</v>
      </c>
      <c r="Q24" s="5">
        <f t="shared" si="17"/>
        <v>91.891579671241573</v>
      </c>
      <c r="R24" s="5">
        <f t="shared" si="18"/>
        <v>95.642256392516728</v>
      </c>
      <c r="S24" s="5">
        <f t="shared" si="2"/>
        <v>99.18456218483216</v>
      </c>
    </row>
    <row r="25" spans="1:19" x14ac:dyDescent="0.25">
      <c r="A25" s="3">
        <f t="shared" si="3"/>
        <v>22</v>
      </c>
      <c r="B25" s="5">
        <f t="shared" si="19"/>
        <v>214.55365537371128</v>
      </c>
      <c r="C25" s="5"/>
      <c r="D25" s="5"/>
      <c r="E25" s="5"/>
      <c r="F25" s="5"/>
      <c r="G25" s="5"/>
      <c r="H25" s="5"/>
      <c r="I25" s="5">
        <f t="shared" si="9"/>
        <v>41.260318341098319</v>
      </c>
      <c r="J25" s="5">
        <f t="shared" si="10"/>
        <v>47.678590083046949</v>
      </c>
      <c r="K25" s="5">
        <f t="shared" si="11"/>
        <v>53.63841384342782</v>
      </c>
      <c r="L25" s="5">
        <f t="shared" si="12"/>
        <v>59.18721527550656</v>
      </c>
      <c r="M25" s="5">
        <f t="shared" si="13"/>
        <v>64.366096612113381</v>
      </c>
      <c r="N25" s="5">
        <f t="shared" si="14"/>
        <v>69.210856572164928</v>
      </c>
      <c r="O25" s="5">
        <f t="shared" si="15"/>
        <v>73.752819034713255</v>
      </c>
      <c r="P25" s="5">
        <f t="shared" si="16"/>
        <v>78.019511044985919</v>
      </c>
      <c r="Q25" s="5">
        <f t="shared" si="17"/>
        <v>82.035221172301377</v>
      </c>
      <c r="R25" s="5">
        <f t="shared" si="18"/>
        <v>85.821462149484503</v>
      </c>
      <c r="S25" s="5">
        <f t="shared" si="2"/>
        <v>89.39735640571304</v>
      </c>
    </row>
    <row r="26" spans="1:19" x14ac:dyDescent="0.25">
      <c r="A26" s="3">
        <f t="shared" si="3"/>
        <v>23</v>
      </c>
      <c r="B26" s="5">
        <f t="shared" si="19"/>
        <v>206.38660692888627</v>
      </c>
      <c r="C26" s="5"/>
      <c r="D26" s="5"/>
      <c r="E26" s="5"/>
      <c r="F26" s="5"/>
      <c r="G26" s="5"/>
      <c r="H26" s="5"/>
      <c r="I26" s="5"/>
      <c r="J26" s="5">
        <f t="shared" si="10"/>
        <v>38.219742023867823</v>
      </c>
      <c r="K26" s="5">
        <f t="shared" si="11"/>
        <v>44.225701484761338</v>
      </c>
      <c r="L26" s="5">
        <f t="shared" si="12"/>
        <v>49.817456844903582</v>
      </c>
      <c r="M26" s="5">
        <f t="shared" si="13"/>
        <v>55.036428514369668</v>
      </c>
      <c r="N26" s="5">
        <f t="shared" si="14"/>
        <v>59.918692334192791</v>
      </c>
      <c r="O26" s="5">
        <f t="shared" si="15"/>
        <v>64.495814665276953</v>
      </c>
      <c r="P26" s="5">
        <f t="shared" si="16"/>
        <v>68.795535642962093</v>
      </c>
      <c r="Q26" s="5">
        <f t="shared" si="17"/>
        <v>72.842331857253967</v>
      </c>
      <c r="R26" s="5">
        <f t="shared" si="18"/>
        <v>76.657882573586335</v>
      </c>
      <c r="S26" s="5">
        <f t="shared" si="2"/>
        <v>80.261458250122431</v>
      </c>
    </row>
    <row r="27" spans="1:19" x14ac:dyDescent="0.25">
      <c r="A27" s="3">
        <f t="shared" si="3"/>
        <v>24</v>
      </c>
      <c r="B27" s="5">
        <f t="shared" si="19"/>
        <v>198.63579413576781</v>
      </c>
      <c r="C27" s="5"/>
      <c r="D27" s="5"/>
      <c r="E27" s="5"/>
      <c r="F27" s="5"/>
      <c r="G27" s="5"/>
      <c r="H27" s="5"/>
      <c r="I27" s="5"/>
      <c r="J27" s="5"/>
      <c r="K27" s="5">
        <f t="shared" si="11"/>
        <v>35.470677524244252</v>
      </c>
      <c r="L27" s="5">
        <f t="shared" si="12"/>
        <v>41.097060855676098</v>
      </c>
      <c r="M27" s="5">
        <f t="shared" si="13"/>
        <v>46.34835196501249</v>
      </c>
      <c r="N27" s="5">
        <f t="shared" si="14"/>
        <v>51.260850099552982</v>
      </c>
      <c r="O27" s="5">
        <f t="shared" si="15"/>
        <v>55.866317100684697</v>
      </c>
      <c r="P27" s="5">
        <f t="shared" si="16"/>
        <v>60.192664889626606</v>
      </c>
      <c r="Q27" s="5">
        <f t="shared" si="17"/>
        <v>64.264521632160168</v>
      </c>
      <c r="R27" s="5">
        <f t="shared" si="18"/>
        <v>68.103700846548961</v>
      </c>
      <c r="S27" s="5">
        <f t="shared" si="2"/>
        <v>71.729592326805047</v>
      </c>
    </row>
    <row r="28" spans="1:19" x14ac:dyDescent="0.25">
      <c r="A28" s="3">
        <f t="shared" si="3"/>
        <v>25</v>
      </c>
      <c r="B28" s="5">
        <f t="shared" si="19"/>
        <v>191.27546635599381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12"/>
        <v>32.978528682067896</v>
      </c>
      <c r="M28" s="5">
        <f t="shared" si="13"/>
        <v>38.255093271198767</v>
      </c>
      <c r="N28" s="5">
        <f t="shared" si="14"/>
        <v>43.191234338450215</v>
      </c>
      <c r="O28" s="5">
        <f t="shared" si="15"/>
        <v>47.818866588998453</v>
      </c>
      <c r="P28" s="5">
        <f t="shared" si="16"/>
        <v>52.166036278907406</v>
      </c>
      <c r="Q28" s="5">
        <f t="shared" si="17"/>
        <v>56.257490104704061</v>
      </c>
      <c r="R28" s="5">
        <f t="shared" si="18"/>
        <v>60.115146569026628</v>
      </c>
      <c r="S28" s="5">
        <f t="shared" si="2"/>
        <v>63.758488785331274</v>
      </c>
    </row>
    <row r="29" spans="1:19" x14ac:dyDescent="0.25">
      <c r="A29" s="3">
        <f t="shared" si="3"/>
        <v>26</v>
      </c>
      <c r="B29" s="5">
        <f t="shared" si="19"/>
        <v>184.28209006347981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13"/>
        <v>30.713681677246637</v>
      </c>
      <c r="N29" s="5">
        <f t="shared" si="14"/>
        <v>35.667501302608997</v>
      </c>
      <c r="O29" s="5">
        <f t="shared" si="15"/>
        <v>40.311707201386213</v>
      </c>
      <c r="P29" s="5">
        <f t="shared" si="16"/>
        <v>44.674446075995107</v>
      </c>
      <c r="Q29" s="5">
        <f t="shared" si="17"/>
        <v>48.780553252097597</v>
      </c>
      <c r="R29" s="5">
        <f t="shared" si="18"/>
        <v>52.652025732422807</v>
      </c>
      <c r="S29" s="5">
        <f t="shared" si="2"/>
        <v>56.308416408285503</v>
      </c>
    </row>
    <row r="30" spans="1:19" x14ac:dyDescent="0.25">
      <c r="A30" s="3">
        <f t="shared" si="3"/>
        <v>27</v>
      </c>
      <c r="B30" s="5">
        <f t="shared" si="19"/>
        <v>177.63405925504682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4"/>
        <v>28.650654718555941</v>
      </c>
      <c r="O30" s="5">
        <f t="shared" si="15"/>
        <v>33.306386110321277</v>
      </c>
      <c r="P30" s="5">
        <f t="shared" si="16"/>
        <v>37.679951963191748</v>
      </c>
      <c r="Q30" s="5">
        <f t="shared" si="17"/>
        <v>41.796249236481607</v>
      </c>
      <c r="R30" s="5">
        <f t="shared" si="18"/>
        <v>45.677329522726325</v>
      </c>
      <c r="S30" s="5">
        <f t="shared" si="2"/>
        <v>49.342794237513004</v>
      </c>
    </row>
    <row r="31" spans="1:19" x14ac:dyDescent="0.25">
      <c r="A31" s="3">
        <f t="shared" si="3"/>
        <v>28</v>
      </c>
      <c r="B31" s="5">
        <f t="shared" si="19"/>
        <v>171.31145831431922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5"/>
        <v>26.767415361612379</v>
      </c>
      <c r="P31" s="5">
        <f t="shared" si="16"/>
        <v>31.147537875330769</v>
      </c>
      <c r="Q31" s="5">
        <f t="shared" si="17"/>
        <v>35.270006123536312</v>
      </c>
      <c r="R31" s="5">
        <f t="shared" si="18"/>
        <v>39.156904757558678</v>
      </c>
      <c r="S31" s="5">
        <f t="shared" si="2"/>
        <v>42.827864578579806</v>
      </c>
    </row>
    <row r="32" spans="1:19" x14ac:dyDescent="0.25">
      <c r="A32" s="3">
        <f t="shared" si="3"/>
        <v>29</v>
      </c>
      <c r="B32" s="5">
        <f t="shared" si="19"/>
        <v>165.2958657450508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16"/>
        <v>25.044828143189516</v>
      </c>
      <c r="Q32" s="5">
        <f t="shared" si="17"/>
        <v>29.169858660891318</v>
      </c>
      <c r="R32" s="5">
        <f t="shared" si="18"/>
        <v>33.059173149010157</v>
      </c>
      <c r="S32" s="5">
        <f t="shared" si="2"/>
        <v>36.73241461001129</v>
      </c>
    </row>
    <row r="33" spans="1:19" x14ac:dyDescent="0.25">
      <c r="A33" s="3">
        <f t="shared" si="3"/>
        <v>30</v>
      </c>
      <c r="B33" s="5">
        <f t="shared" si="19"/>
        <v>159.57019009638989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7"/>
        <v>23.46620442593969</v>
      </c>
      <c r="R33" s="5">
        <f t="shared" si="18"/>
        <v>27.354889730809699</v>
      </c>
      <c r="S33" s="5">
        <f t="shared" si="2"/>
        <v>31.027536963186922</v>
      </c>
    </row>
    <row r="34" spans="1:19" x14ac:dyDescent="0.25">
      <c r="A34" s="3">
        <f t="shared" si="3"/>
        <v>31</v>
      </c>
      <c r="B34" s="5">
        <f t="shared" si="19"/>
        <v>154.11853150598739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8"/>
        <v>22.016933072283916</v>
      </c>
      <c r="S34" s="5">
        <f t="shared" si="2"/>
        <v>25.686421917664564</v>
      </c>
    </row>
    <row r="35" spans="1:19" x14ac:dyDescent="0.25">
      <c r="A35" s="3">
        <f t="shared" si="3"/>
        <v>32</v>
      </c>
      <c r="B35" s="5">
        <f t="shared" si="19"/>
        <v>148.9260638276167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2"/>
        <v>20.68417553161343</v>
      </c>
    </row>
    <row r="36" spans="1:19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9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9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5">
      <c r="A39" s="3"/>
      <c r="B39" s="5"/>
    </row>
    <row r="40" spans="1:19" x14ac:dyDescent="0.25">
      <c r="A40" s="3"/>
      <c r="B40" s="5"/>
    </row>
    <row r="41" spans="1:19" x14ac:dyDescent="0.25">
      <c r="A41" s="3"/>
      <c r="B41" s="5"/>
    </row>
    <row r="42" spans="1:19" x14ac:dyDescent="0.25">
      <c r="A42" s="3"/>
      <c r="B42" s="5"/>
    </row>
    <row r="43" spans="1:19" x14ac:dyDescent="0.25">
      <c r="A43" s="3"/>
      <c r="B43" s="5"/>
    </row>
    <row r="44" spans="1:19" x14ac:dyDescent="0.25">
      <c r="A44" s="3"/>
      <c r="B44" s="5"/>
    </row>
    <row r="45" spans="1:19" x14ac:dyDescent="0.25">
      <c r="A45" s="3"/>
      <c r="B45" s="5"/>
    </row>
    <row r="46" spans="1:19" x14ac:dyDescent="0.25">
      <c r="A46" s="3"/>
      <c r="B46" s="5"/>
    </row>
    <row r="47" spans="1:19" x14ac:dyDescent="0.25">
      <c r="A47" s="3"/>
      <c r="B47" s="5"/>
    </row>
    <row r="48" spans="1:19" x14ac:dyDescent="0.25">
      <c r="A48" s="3"/>
      <c r="B48" s="5"/>
    </row>
    <row r="49" spans="1:2" x14ac:dyDescent="0.25">
      <c r="A49" s="3"/>
      <c r="B49" s="5"/>
    </row>
    <row r="50" spans="1:2" x14ac:dyDescent="0.25">
      <c r="A50" s="3"/>
      <c r="B50" s="5"/>
    </row>
    <row r="51" spans="1:2" x14ac:dyDescent="0.25">
      <c r="A51" s="3"/>
      <c r="B51" s="5"/>
    </row>
    <row r="52" spans="1:2" x14ac:dyDescent="0.25">
      <c r="A52" s="3"/>
      <c r="B52" s="5"/>
    </row>
    <row r="53" spans="1:2" x14ac:dyDescent="0.25">
      <c r="A53" s="3"/>
      <c r="B53" s="5"/>
    </row>
    <row r="54" spans="1:2" x14ac:dyDescent="0.25">
      <c r="A54" s="3"/>
      <c r="B54" s="5"/>
    </row>
    <row r="55" spans="1:2" x14ac:dyDescent="0.25">
      <c r="A55" s="3"/>
      <c r="B55" s="5"/>
    </row>
    <row r="56" spans="1:2" x14ac:dyDescent="0.25">
      <c r="A56" s="3"/>
      <c r="B56" s="5"/>
    </row>
    <row r="57" spans="1:2" x14ac:dyDescent="0.25">
      <c r="A57" s="3"/>
      <c r="B57" s="5"/>
    </row>
    <row r="58" spans="1:2" x14ac:dyDescent="0.25">
      <c r="A58" s="3"/>
      <c r="B58" s="5"/>
    </row>
    <row r="59" spans="1:2" x14ac:dyDescent="0.25">
      <c r="A59" s="3"/>
      <c r="B59" s="5"/>
    </row>
    <row r="60" spans="1:2" x14ac:dyDescent="0.25">
      <c r="A60" s="3"/>
      <c r="B60" s="5"/>
    </row>
    <row r="61" spans="1:2" x14ac:dyDescent="0.25">
      <c r="A61" s="3"/>
      <c r="B61" s="5"/>
    </row>
    <row r="62" spans="1:2" x14ac:dyDescent="0.25">
      <c r="A62" s="3"/>
      <c r="B62" s="5"/>
    </row>
    <row r="63" spans="1:2" x14ac:dyDescent="0.25">
      <c r="A63" s="3"/>
      <c r="B63" s="5"/>
    </row>
    <row r="64" spans="1:2" x14ac:dyDescent="0.25">
      <c r="A64" s="3"/>
      <c r="B64" s="5"/>
    </row>
    <row r="65" spans="1:2" x14ac:dyDescent="0.25">
      <c r="A65" s="3"/>
      <c r="B65" s="5"/>
    </row>
    <row r="66" spans="1:2" x14ac:dyDescent="0.25">
      <c r="A66" s="3"/>
      <c r="B66" s="5"/>
    </row>
    <row r="67" spans="1:2" x14ac:dyDescent="0.25">
      <c r="A67" s="3"/>
      <c r="B67" s="5"/>
    </row>
  </sheetData>
  <mergeCells count="1">
    <mergeCell ref="C1:S1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80" zoomScaleNormal="80" workbookViewId="0">
      <selection activeCell="H32" sqref="H32"/>
    </sheetView>
  </sheetViews>
  <sheetFormatPr defaultColWidth="4.33203125" defaultRowHeight="13.2" x14ac:dyDescent="0.25"/>
  <cols>
    <col min="1" max="1" width="7.6640625" style="6" bestFit="1" customWidth="1"/>
    <col min="2" max="2" width="0.5546875" style="6" customWidth="1"/>
    <col min="3" max="255" width="8.88671875" style="3" customWidth="1"/>
    <col min="256" max="16384" width="4.33203125" style="3"/>
  </cols>
  <sheetData>
    <row r="1" spans="1:20" s="2" customFormat="1" x14ac:dyDescent="0.25">
      <c r="A1" s="1"/>
      <c r="B1" s="1"/>
      <c r="C1" s="13" t="s">
        <v>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x14ac:dyDescent="0.25">
      <c r="A2" s="3"/>
      <c r="B2" s="4"/>
      <c r="C2" s="3">
        <v>16</v>
      </c>
      <c r="D2" s="3">
        <f t="shared" ref="D2:S2" si="0">C2+1</f>
        <v>17</v>
      </c>
      <c r="E2" s="3">
        <f t="shared" si="0"/>
        <v>18</v>
      </c>
      <c r="F2" s="3">
        <f t="shared" si="0"/>
        <v>19</v>
      </c>
      <c r="G2" s="3">
        <f t="shared" si="0"/>
        <v>20</v>
      </c>
      <c r="H2" s="3">
        <f t="shared" si="0"/>
        <v>21</v>
      </c>
      <c r="I2" s="3">
        <f t="shared" si="0"/>
        <v>22</v>
      </c>
      <c r="J2" s="3">
        <f t="shared" si="0"/>
        <v>23</v>
      </c>
      <c r="K2" s="3">
        <f t="shared" si="0"/>
        <v>24</v>
      </c>
      <c r="L2" s="3">
        <f t="shared" si="0"/>
        <v>25</v>
      </c>
      <c r="M2" s="3">
        <f t="shared" si="0"/>
        <v>26</v>
      </c>
      <c r="N2" s="3">
        <f t="shared" si="0"/>
        <v>27</v>
      </c>
      <c r="O2" s="3">
        <f t="shared" si="0"/>
        <v>28</v>
      </c>
      <c r="P2" s="3">
        <f t="shared" si="0"/>
        <v>29</v>
      </c>
      <c r="Q2" s="3">
        <f t="shared" si="0"/>
        <v>30</v>
      </c>
      <c r="R2" s="3">
        <f t="shared" si="0"/>
        <v>31</v>
      </c>
      <c r="S2" s="3">
        <f t="shared" si="0"/>
        <v>32</v>
      </c>
      <c r="T2" s="10" t="s">
        <v>4</v>
      </c>
    </row>
    <row r="3" spans="1:20" x14ac:dyDescent="0.25">
      <c r="A3" s="10" t="s">
        <v>1</v>
      </c>
      <c r="B3" s="4"/>
    </row>
    <row r="4" spans="1:20" s="6" customFormat="1" x14ac:dyDescent="0.25">
      <c r="A4" s="3">
        <v>1</v>
      </c>
      <c r="B4" s="5">
        <v>1100</v>
      </c>
      <c r="C4" s="5">
        <f t="shared" ref="C4:C19" si="1">B4*(16-A4+5)/(16+4)</f>
        <v>1100</v>
      </c>
      <c r="D4" s="5">
        <f>B4*(17-A4+5)/(17+4)</f>
        <v>1100</v>
      </c>
      <c r="E4" s="5">
        <f>B4*(18-A4+5)/(18+4)</f>
        <v>1100</v>
      </c>
      <c r="F4" s="5">
        <f>B4*(19-A4+5)/(19+4)</f>
        <v>1100</v>
      </c>
      <c r="G4" s="5">
        <f>B4*(20-A4+5)/(20+4)</f>
        <v>1100</v>
      </c>
      <c r="H4" s="5">
        <f>B4*(21-A4+5)/(21+4)</f>
        <v>1100</v>
      </c>
      <c r="I4" s="5">
        <f>B4*(22-A4+5)/(22+4)</f>
        <v>1100</v>
      </c>
      <c r="J4" s="5">
        <f>B4*(23-A4+5)/(23+4)</f>
        <v>1100</v>
      </c>
      <c r="K4" s="5">
        <f>B4*(24-A4+5)/(24+4)</f>
        <v>1100</v>
      </c>
      <c r="L4" s="5">
        <f>B4*(25-A4+5)/(25+4)</f>
        <v>1100</v>
      </c>
      <c r="M4" s="5">
        <f>B4*(26-A4+5)/(26+4)</f>
        <v>1100</v>
      </c>
      <c r="N4" s="5">
        <f>B4*(27-A4+5)/(27+4)</f>
        <v>1100</v>
      </c>
      <c r="O4" s="5">
        <f>B4*(28-A4+5)/(28+4)</f>
        <v>1100</v>
      </c>
      <c r="P4" s="5">
        <f>B4*(29-A4+5)/(29+4)</f>
        <v>1100</v>
      </c>
      <c r="Q4" s="5">
        <f>B4*(30-A4+5)/(30+4)</f>
        <v>1100</v>
      </c>
      <c r="R4" s="5">
        <f>B4*(31-A4+5)/(31+4)</f>
        <v>1100</v>
      </c>
      <c r="S4" s="5">
        <f t="shared" ref="S4:S35" si="2">B4*(32-A4+5)/(32+4)</f>
        <v>1100</v>
      </c>
    </row>
    <row r="5" spans="1:20" x14ac:dyDescent="0.25">
      <c r="A5" s="3">
        <f t="shared" ref="A5:A35" si="3">A4+1</f>
        <v>2</v>
      </c>
      <c r="B5" s="5">
        <f>(1/POWER(A5,1/2)+POWER(1.05,1-A5))/2*$B$4</f>
        <v>912.71825346212484</v>
      </c>
      <c r="C5" s="5">
        <f t="shared" si="1"/>
        <v>867.08234078901864</v>
      </c>
      <c r="D5" s="5">
        <f t="shared" ref="D5:D20" si="4">B5*(17-A5+5)/(17+4)</f>
        <v>869.25547948773794</v>
      </c>
      <c r="E5" s="5">
        <f t="shared" ref="E5:E21" si="5">B5*(18-A5+5)/(18+4)</f>
        <v>871.23106012293727</v>
      </c>
      <c r="F5" s="5">
        <f t="shared" ref="F5:F22" si="6">B5*(19-A5+5)/(19+4)</f>
        <v>873.03485113768454</v>
      </c>
      <c r="G5" s="5">
        <f t="shared" ref="G5:G23" si="7">B5*(20-A5+5)/(20+4)</f>
        <v>874.68832623453636</v>
      </c>
      <c r="H5" s="5">
        <f t="shared" ref="H5:H24" si="8">B5*(21-A5+5)/(21+4)</f>
        <v>876.20952332363993</v>
      </c>
      <c r="I5" s="5">
        <f t="shared" ref="I5:I25" si="9">B5*(22-A5+5)/(22+4)</f>
        <v>877.61370525204313</v>
      </c>
      <c r="J5" s="5">
        <f t="shared" ref="J5:J26" si="10">B5*(23-A5+5)/(23+4)</f>
        <v>878.91387370426833</v>
      </c>
      <c r="K5" s="5">
        <f t="shared" ref="K5:K27" si="11">B5*(24-A5+5)/(24+4)</f>
        <v>880.12117298133467</v>
      </c>
      <c r="L5" s="5">
        <f t="shared" ref="L5:L28" si="12">B5*(25-A5+5)/(25+4)</f>
        <v>881.24521023929287</v>
      </c>
      <c r="M5" s="5">
        <f t="shared" ref="M5:M29" si="13">B5*(26-A5+5)/(26+4)</f>
        <v>882.29431168005408</v>
      </c>
      <c r="N5" s="5">
        <f t="shared" ref="N5:N30" si="14">B5*(27-A5+5)/(27+4)</f>
        <v>883.27572915689507</v>
      </c>
      <c r="O5" s="5">
        <f t="shared" ref="O5:O31" si="15">B5*(28-A5+5)/(28+4)</f>
        <v>884.19580804143345</v>
      </c>
      <c r="P5" s="5">
        <f t="shared" ref="P5:P32" si="16">B5*(29-A5+5)/(29+4)</f>
        <v>885.0601245693332</v>
      </c>
      <c r="Q5" s="5">
        <f t="shared" ref="Q5:Q33" si="17">B5*(30-A5+5)/(30+4)</f>
        <v>885.87359894853296</v>
      </c>
      <c r="R5" s="5">
        <f t="shared" ref="R5:R34" si="18">B5*(31-A5+5)/(31+4)</f>
        <v>886.64058907749268</v>
      </c>
      <c r="S5" s="5">
        <f t="shared" si="2"/>
        <v>887.36496864373248</v>
      </c>
    </row>
    <row r="6" spans="1:20" x14ac:dyDescent="0.25">
      <c r="A6" s="3">
        <f t="shared" si="3"/>
        <v>3</v>
      </c>
      <c r="B6" s="5">
        <f t="shared" ref="B6:B35" si="19">(1/POWER(A6,1/2)+POWER(1.05,1-A6))/2*$B$4</f>
        <v>816.40886120622156</v>
      </c>
      <c r="C6" s="5">
        <f t="shared" si="1"/>
        <v>734.76797508559935</v>
      </c>
      <c r="D6" s="5">
        <f t="shared" si="4"/>
        <v>738.65563632943861</v>
      </c>
      <c r="E6" s="5">
        <f t="shared" si="5"/>
        <v>742.18987382383773</v>
      </c>
      <c r="F6" s="5">
        <f t="shared" si="6"/>
        <v>745.41678631872401</v>
      </c>
      <c r="G6" s="5">
        <f t="shared" si="7"/>
        <v>748.37478943903636</v>
      </c>
      <c r="H6" s="5">
        <f t="shared" si="8"/>
        <v>751.09615230972383</v>
      </c>
      <c r="I6" s="5">
        <f t="shared" si="9"/>
        <v>753.60817957497375</v>
      </c>
      <c r="J6" s="5">
        <f t="shared" si="10"/>
        <v>755.93413074650152</v>
      </c>
      <c r="K6" s="5">
        <f t="shared" si="11"/>
        <v>758.09394254863423</v>
      </c>
      <c r="L6" s="5">
        <f t="shared" si="12"/>
        <v>760.10480181268906</v>
      </c>
      <c r="M6" s="5">
        <f t="shared" si="13"/>
        <v>761.98160379247349</v>
      </c>
      <c r="N6" s="5">
        <f t="shared" si="14"/>
        <v>763.73732177356214</v>
      </c>
      <c r="O6" s="5">
        <f t="shared" si="15"/>
        <v>765.38330738083266</v>
      </c>
      <c r="P6" s="5">
        <f t="shared" si="16"/>
        <v>766.92953628463238</v>
      </c>
      <c r="Q6" s="5">
        <f t="shared" si="17"/>
        <v>768.38481054703209</v>
      </c>
      <c r="R6" s="5">
        <f t="shared" si="18"/>
        <v>769.75692628015179</v>
      </c>
      <c r="S6" s="5">
        <f t="shared" si="2"/>
        <v>771.0528133614315</v>
      </c>
    </row>
    <row r="7" spans="1:20" x14ac:dyDescent="0.25">
      <c r="A7" s="3">
        <f t="shared" si="3"/>
        <v>4</v>
      </c>
      <c r="B7" s="5">
        <f t="shared" si="19"/>
        <v>750.11067919231186</v>
      </c>
      <c r="C7" s="5">
        <f t="shared" si="1"/>
        <v>637.59407731346505</v>
      </c>
      <c r="D7" s="5">
        <f t="shared" si="4"/>
        <v>642.95201073626731</v>
      </c>
      <c r="E7" s="5">
        <f t="shared" si="5"/>
        <v>647.82285930245121</v>
      </c>
      <c r="F7" s="5">
        <f t="shared" si="6"/>
        <v>652.27015581940168</v>
      </c>
      <c r="G7" s="5">
        <f t="shared" si="7"/>
        <v>656.34684429327285</v>
      </c>
      <c r="H7" s="5">
        <f t="shared" si="8"/>
        <v>660.09739768923453</v>
      </c>
      <c r="I7" s="5">
        <f t="shared" si="9"/>
        <v>663.55944697781445</v>
      </c>
      <c r="J7" s="5">
        <f t="shared" si="10"/>
        <v>666.76504817094383</v>
      </c>
      <c r="K7" s="5">
        <f t="shared" si="11"/>
        <v>669.74167785027839</v>
      </c>
      <c r="L7" s="5">
        <f t="shared" si="12"/>
        <v>672.51302272414159</v>
      </c>
      <c r="M7" s="5">
        <f t="shared" si="13"/>
        <v>675.09961127308065</v>
      </c>
      <c r="N7" s="5">
        <f t="shared" si="14"/>
        <v>677.5193231414429</v>
      </c>
      <c r="O7" s="5">
        <f t="shared" si="15"/>
        <v>679.7878030180326</v>
      </c>
      <c r="P7" s="5">
        <f t="shared" si="16"/>
        <v>681.91879926573802</v>
      </c>
      <c r="Q7" s="5">
        <f t="shared" si="17"/>
        <v>683.92444279299025</v>
      </c>
      <c r="R7" s="5">
        <f t="shared" si="18"/>
        <v>685.81547811868518</v>
      </c>
      <c r="S7" s="5">
        <f t="shared" si="2"/>
        <v>687.60145592628589</v>
      </c>
    </row>
    <row r="8" spans="1:20" x14ac:dyDescent="0.25">
      <c r="A8" s="3">
        <f t="shared" si="3"/>
        <v>5</v>
      </c>
      <c r="B8" s="5">
        <f t="shared" si="19"/>
        <v>698.45383866051202</v>
      </c>
      <c r="C8" s="5">
        <f t="shared" si="1"/>
        <v>558.76307092840966</v>
      </c>
      <c r="D8" s="5">
        <f t="shared" si="4"/>
        <v>565.41501224898593</v>
      </c>
      <c r="E8" s="5">
        <f t="shared" si="5"/>
        <v>571.462231631328</v>
      </c>
      <c r="F8" s="5">
        <f t="shared" si="6"/>
        <v>576.98360584998818</v>
      </c>
      <c r="G8" s="5">
        <f t="shared" si="7"/>
        <v>582.04486555042661</v>
      </c>
      <c r="H8" s="5">
        <f t="shared" si="8"/>
        <v>586.70122447483004</v>
      </c>
      <c r="I8" s="5">
        <f t="shared" si="9"/>
        <v>590.99940194351018</v>
      </c>
      <c r="J8" s="5">
        <f t="shared" si="10"/>
        <v>594.97919589599167</v>
      </c>
      <c r="K8" s="5">
        <f t="shared" si="11"/>
        <v>598.67471885186751</v>
      </c>
      <c r="L8" s="5">
        <f t="shared" si="12"/>
        <v>602.11537815561383</v>
      </c>
      <c r="M8" s="5">
        <f t="shared" si="13"/>
        <v>605.32666017244378</v>
      </c>
      <c r="N8" s="5">
        <f t="shared" si="14"/>
        <v>608.33076270431695</v>
      </c>
      <c r="O8" s="5">
        <f t="shared" si="15"/>
        <v>611.14710882794805</v>
      </c>
      <c r="P8" s="5">
        <f t="shared" si="16"/>
        <v>613.79276730772278</v>
      </c>
      <c r="Q8" s="5">
        <f t="shared" si="17"/>
        <v>616.28279881809885</v>
      </c>
      <c r="R8" s="5">
        <f t="shared" si="18"/>
        <v>618.63054281359632</v>
      </c>
      <c r="S8" s="5">
        <f t="shared" si="2"/>
        <v>620.84785658712178</v>
      </c>
    </row>
    <row r="9" spans="1:20" x14ac:dyDescent="0.25">
      <c r="A9" s="3">
        <f t="shared" si="3"/>
        <v>6</v>
      </c>
      <c r="B9" s="5">
        <f t="shared" si="19"/>
        <v>655.47595131277717</v>
      </c>
      <c r="C9" s="5">
        <f t="shared" si="1"/>
        <v>491.60696348458288</v>
      </c>
      <c r="D9" s="5">
        <f t="shared" si="4"/>
        <v>499.41024861925882</v>
      </c>
      <c r="E9" s="5">
        <f t="shared" si="5"/>
        <v>506.50414419623689</v>
      </c>
      <c r="F9" s="5">
        <f t="shared" si="6"/>
        <v>512.98117928826036</v>
      </c>
      <c r="G9" s="5">
        <f t="shared" si="7"/>
        <v>518.91846145594866</v>
      </c>
      <c r="H9" s="5">
        <f t="shared" si="8"/>
        <v>524.38076105022174</v>
      </c>
      <c r="I9" s="5">
        <f t="shared" si="9"/>
        <v>529.42288375262774</v>
      </c>
      <c r="J9" s="5">
        <f t="shared" si="10"/>
        <v>534.09151588448503</v>
      </c>
      <c r="K9" s="5">
        <f t="shared" si="11"/>
        <v>538.42667429263838</v>
      </c>
      <c r="L9" s="5">
        <f t="shared" si="12"/>
        <v>542.46285625885002</v>
      </c>
      <c r="M9" s="5">
        <f t="shared" si="13"/>
        <v>546.22995942731427</v>
      </c>
      <c r="N9" s="5">
        <f t="shared" si="14"/>
        <v>549.75402368168409</v>
      </c>
      <c r="O9" s="5">
        <f t="shared" si="15"/>
        <v>553.05783392015576</v>
      </c>
      <c r="P9" s="5">
        <f t="shared" si="16"/>
        <v>556.16141323508361</v>
      </c>
      <c r="Q9" s="5">
        <f t="shared" si="17"/>
        <v>559.08242906089822</v>
      </c>
      <c r="R9" s="5">
        <f t="shared" si="18"/>
        <v>561.83652969666616</v>
      </c>
      <c r="S9" s="5">
        <f t="shared" si="2"/>
        <v>564.43762474155812</v>
      </c>
    </row>
    <row r="10" spans="1:20" x14ac:dyDescent="0.25">
      <c r="A10" s="3">
        <f t="shared" si="3"/>
        <v>7</v>
      </c>
      <c r="B10" s="5">
        <f t="shared" si="19"/>
        <v>618.2989283052201</v>
      </c>
      <c r="C10" s="5">
        <f t="shared" si="1"/>
        <v>432.80924981365405</v>
      </c>
      <c r="D10" s="5">
        <f t="shared" si="4"/>
        <v>441.64209164658581</v>
      </c>
      <c r="E10" s="5">
        <f t="shared" si="5"/>
        <v>449.67194785834187</v>
      </c>
      <c r="F10" s="5">
        <f t="shared" si="6"/>
        <v>457.0035557038583</v>
      </c>
      <c r="G10" s="5">
        <f t="shared" si="7"/>
        <v>463.7241962289151</v>
      </c>
      <c r="H10" s="5">
        <f t="shared" si="8"/>
        <v>469.90718551196727</v>
      </c>
      <c r="I10" s="5">
        <f t="shared" si="9"/>
        <v>475.61456023478473</v>
      </c>
      <c r="J10" s="5">
        <f t="shared" si="10"/>
        <v>480.89916645961563</v>
      </c>
      <c r="K10" s="5">
        <f t="shared" si="11"/>
        <v>485.8063008112444</v>
      </c>
      <c r="L10" s="5">
        <f t="shared" si="12"/>
        <v>490.37501210414007</v>
      </c>
      <c r="M10" s="5">
        <f t="shared" si="13"/>
        <v>494.63914264417605</v>
      </c>
      <c r="N10" s="5">
        <f t="shared" si="14"/>
        <v>498.62816798808075</v>
      </c>
      <c r="O10" s="5">
        <f t="shared" si="15"/>
        <v>502.36787924799131</v>
      </c>
      <c r="P10" s="5">
        <f t="shared" si="16"/>
        <v>505.88094134063465</v>
      </c>
      <c r="Q10" s="5">
        <f t="shared" si="17"/>
        <v>509.18735272194596</v>
      </c>
      <c r="R10" s="5">
        <f t="shared" si="18"/>
        <v>512.30482631003952</v>
      </c>
      <c r="S10" s="5">
        <f t="shared" si="2"/>
        <v>515.24910692101685</v>
      </c>
    </row>
    <row r="11" spans="1:20" x14ac:dyDescent="0.25">
      <c r="A11" s="3">
        <f t="shared" si="3"/>
        <v>8</v>
      </c>
      <c r="B11" s="5">
        <f t="shared" si="19"/>
        <v>585.32909639786726</v>
      </c>
      <c r="C11" s="5">
        <f t="shared" si="1"/>
        <v>380.46391265861371</v>
      </c>
      <c r="D11" s="5">
        <f t="shared" si="4"/>
        <v>390.21939759857821</v>
      </c>
      <c r="E11" s="5">
        <f t="shared" si="5"/>
        <v>399.08802027127314</v>
      </c>
      <c r="F11" s="5">
        <f t="shared" si="6"/>
        <v>407.18545836373374</v>
      </c>
      <c r="G11" s="5">
        <f t="shared" si="7"/>
        <v>414.6081099484893</v>
      </c>
      <c r="H11" s="5">
        <f t="shared" si="8"/>
        <v>421.43694940646441</v>
      </c>
      <c r="I11" s="5">
        <f t="shared" si="9"/>
        <v>427.74049352151837</v>
      </c>
      <c r="J11" s="5">
        <f t="shared" si="10"/>
        <v>433.57710844286458</v>
      </c>
      <c r="K11" s="5">
        <f t="shared" si="11"/>
        <v>438.99682229840045</v>
      </c>
      <c r="L11" s="5">
        <f t="shared" si="12"/>
        <v>444.04276278458894</v>
      </c>
      <c r="M11" s="5">
        <f t="shared" si="13"/>
        <v>448.75230723836489</v>
      </c>
      <c r="N11" s="5">
        <f t="shared" si="14"/>
        <v>453.15801011447786</v>
      </c>
      <c r="O11" s="5">
        <f t="shared" si="15"/>
        <v>457.28835656083379</v>
      </c>
      <c r="P11" s="5">
        <f t="shared" si="16"/>
        <v>461.16837898013785</v>
      </c>
      <c r="Q11" s="5">
        <f t="shared" si="17"/>
        <v>464.82016478654162</v>
      </c>
      <c r="R11" s="5">
        <f t="shared" si="18"/>
        <v>468.26327711829384</v>
      </c>
      <c r="S11" s="5">
        <f t="shared" si="2"/>
        <v>471.51510543161527</v>
      </c>
    </row>
    <row r="12" spans="1:20" x14ac:dyDescent="0.25">
      <c r="A12" s="3">
        <f t="shared" si="3"/>
        <v>9</v>
      </c>
      <c r="B12" s="5">
        <f t="shared" si="19"/>
        <v>555.59498244911128</v>
      </c>
      <c r="C12" s="5">
        <f t="shared" si="1"/>
        <v>333.35698946946678</v>
      </c>
      <c r="D12" s="5">
        <f t="shared" si="4"/>
        <v>343.93975103992602</v>
      </c>
      <c r="E12" s="5">
        <f t="shared" si="5"/>
        <v>353.56044337670716</v>
      </c>
      <c r="F12" s="5">
        <f t="shared" si="6"/>
        <v>362.34455377115955</v>
      </c>
      <c r="G12" s="5">
        <f t="shared" si="7"/>
        <v>370.39665496607421</v>
      </c>
      <c r="H12" s="5">
        <f t="shared" si="8"/>
        <v>377.80458806539565</v>
      </c>
      <c r="I12" s="5">
        <f t="shared" si="9"/>
        <v>384.642680157077</v>
      </c>
      <c r="J12" s="5">
        <f t="shared" si="10"/>
        <v>390.97424690863386</v>
      </c>
      <c r="K12" s="5">
        <f t="shared" si="11"/>
        <v>396.85355889222234</v>
      </c>
      <c r="L12" s="5">
        <f t="shared" si="12"/>
        <v>402.32740108383916</v>
      </c>
      <c r="M12" s="5">
        <f t="shared" si="13"/>
        <v>407.43632046268164</v>
      </c>
      <c r="N12" s="5">
        <f t="shared" si="14"/>
        <v>412.21563213966323</v>
      </c>
      <c r="O12" s="5">
        <f t="shared" si="15"/>
        <v>416.69623683683346</v>
      </c>
      <c r="P12" s="5">
        <f t="shared" si="16"/>
        <v>420.9052897341752</v>
      </c>
      <c r="Q12" s="5">
        <f t="shared" si="17"/>
        <v>424.86675128461451</v>
      </c>
      <c r="R12" s="5">
        <f t="shared" si="18"/>
        <v>428.60184360360017</v>
      </c>
      <c r="S12" s="5">
        <f t="shared" si="2"/>
        <v>432.12943079375322</v>
      </c>
    </row>
    <row r="13" spans="1:20" x14ac:dyDescent="0.25">
      <c r="A13" s="3">
        <f t="shared" si="3"/>
        <v>10</v>
      </c>
      <c r="B13" s="5">
        <f t="shared" si="19"/>
        <v>528.46017522904936</v>
      </c>
      <c r="C13" s="5">
        <f t="shared" si="1"/>
        <v>290.65309637597716</v>
      </c>
      <c r="D13" s="5">
        <f t="shared" si="4"/>
        <v>301.97724298802819</v>
      </c>
      <c r="E13" s="5">
        <f t="shared" si="5"/>
        <v>312.27192172625644</v>
      </c>
      <c r="F13" s="5">
        <f t="shared" si="6"/>
        <v>321.67141100898658</v>
      </c>
      <c r="G13" s="5">
        <f t="shared" si="7"/>
        <v>330.28760951815588</v>
      </c>
      <c r="H13" s="5">
        <f t="shared" si="8"/>
        <v>338.21451214659157</v>
      </c>
      <c r="I13" s="5">
        <f t="shared" si="9"/>
        <v>345.53165303437839</v>
      </c>
      <c r="J13" s="5">
        <f t="shared" si="10"/>
        <v>352.30678348603288</v>
      </c>
      <c r="K13" s="5">
        <f t="shared" si="11"/>
        <v>358.59797604828344</v>
      </c>
      <c r="L13" s="5">
        <f t="shared" si="12"/>
        <v>364.45529326141332</v>
      </c>
      <c r="M13" s="5">
        <f t="shared" si="13"/>
        <v>369.92212266033459</v>
      </c>
      <c r="N13" s="5">
        <f t="shared" si="14"/>
        <v>375.03625338835764</v>
      </c>
      <c r="O13" s="5">
        <f t="shared" si="15"/>
        <v>379.83075094587923</v>
      </c>
      <c r="P13" s="5">
        <f t="shared" si="16"/>
        <v>384.33467289385408</v>
      </c>
      <c r="Q13" s="5">
        <f t="shared" si="17"/>
        <v>388.57365825665391</v>
      </c>
      <c r="R13" s="5">
        <f t="shared" si="18"/>
        <v>392.57041588443667</v>
      </c>
      <c r="S13" s="5">
        <f t="shared" si="2"/>
        <v>396.34513142178702</v>
      </c>
    </row>
    <row r="14" spans="1:20" x14ac:dyDescent="0.25">
      <c r="A14" s="3">
        <f t="shared" si="3"/>
        <v>11</v>
      </c>
      <c r="B14" s="5">
        <f t="shared" si="19"/>
        <v>503.48352896518765</v>
      </c>
      <c r="C14" s="5">
        <f t="shared" si="1"/>
        <v>251.74176448259382</v>
      </c>
      <c r="D14" s="5">
        <f t="shared" si="4"/>
        <v>263.7294675531935</v>
      </c>
      <c r="E14" s="5">
        <f t="shared" si="5"/>
        <v>274.62737943555692</v>
      </c>
      <c r="F14" s="5">
        <f t="shared" si="6"/>
        <v>284.57764680641043</v>
      </c>
      <c r="G14" s="5">
        <f t="shared" si="7"/>
        <v>293.6987252296928</v>
      </c>
      <c r="H14" s="5">
        <f t="shared" si="8"/>
        <v>302.0901173791126</v>
      </c>
      <c r="I14" s="5">
        <f t="shared" si="9"/>
        <v>309.83601782473085</v>
      </c>
      <c r="J14" s="5">
        <f t="shared" si="10"/>
        <v>317.00814786697003</v>
      </c>
      <c r="K14" s="5">
        <f t="shared" si="11"/>
        <v>323.66798290619209</v>
      </c>
      <c r="L14" s="5">
        <f t="shared" si="12"/>
        <v>329.86851897719191</v>
      </c>
      <c r="M14" s="5">
        <f t="shared" si="13"/>
        <v>335.65568597679174</v>
      </c>
      <c r="N14" s="5">
        <f t="shared" si="14"/>
        <v>341.06948736351421</v>
      </c>
      <c r="O14" s="5">
        <f t="shared" si="15"/>
        <v>346.14492616356648</v>
      </c>
      <c r="P14" s="5">
        <f t="shared" si="16"/>
        <v>350.91276261210049</v>
      </c>
      <c r="Q14" s="5">
        <f t="shared" si="17"/>
        <v>355.40013809307362</v>
      </c>
      <c r="R14" s="5">
        <f t="shared" si="18"/>
        <v>359.63109211799116</v>
      </c>
      <c r="S14" s="5">
        <f t="shared" si="2"/>
        <v>363.62699314152439</v>
      </c>
    </row>
    <row r="15" spans="1:20" x14ac:dyDescent="0.25">
      <c r="A15" s="3">
        <f t="shared" si="3"/>
        <v>12</v>
      </c>
      <c r="B15" s="5">
        <f t="shared" si="19"/>
        <v>480.34493302468763</v>
      </c>
      <c r="C15" s="5">
        <f t="shared" si="1"/>
        <v>216.15521986110943</v>
      </c>
      <c r="D15" s="5">
        <f t="shared" si="4"/>
        <v>228.73568239270838</v>
      </c>
      <c r="E15" s="5">
        <f t="shared" si="5"/>
        <v>240.17246651234382</v>
      </c>
      <c r="F15" s="5">
        <f t="shared" si="6"/>
        <v>250.61474766505441</v>
      </c>
      <c r="G15" s="5">
        <f t="shared" si="7"/>
        <v>260.18683872170578</v>
      </c>
      <c r="H15" s="5">
        <f t="shared" si="8"/>
        <v>268.99316249382508</v>
      </c>
      <c r="I15" s="5">
        <f t="shared" si="9"/>
        <v>277.12207674501212</v>
      </c>
      <c r="J15" s="5">
        <f t="shared" si="10"/>
        <v>284.64884919981489</v>
      </c>
      <c r="K15" s="5">
        <f t="shared" si="11"/>
        <v>291.63799505070318</v>
      </c>
      <c r="L15" s="5">
        <f t="shared" si="12"/>
        <v>298.14513084290957</v>
      </c>
      <c r="M15" s="5">
        <f t="shared" si="13"/>
        <v>304.21845758230216</v>
      </c>
      <c r="N15" s="5">
        <f t="shared" si="14"/>
        <v>309.89995679012105</v>
      </c>
      <c r="O15" s="5">
        <f t="shared" si="15"/>
        <v>315.22636229745126</v>
      </c>
      <c r="P15" s="5">
        <f t="shared" si="16"/>
        <v>320.22995534979174</v>
      </c>
      <c r="Q15" s="5">
        <f t="shared" si="17"/>
        <v>324.9392193990534</v>
      </c>
      <c r="R15" s="5">
        <f t="shared" si="18"/>
        <v>329.37938264550007</v>
      </c>
      <c r="S15" s="5">
        <f t="shared" si="2"/>
        <v>333.5728701560331</v>
      </c>
    </row>
    <row r="16" spans="1:20" x14ac:dyDescent="0.25">
      <c r="A16" s="3">
        <f t="shared" si="3"/>
        <v>13</v>
      </c>
      <c r="B16" s="5">
        <f t="shared" si="19"/>
        <v>458.80313395959575</v>
      </c>
      <c r="C16" s="5">
        <f t="shared" si="1"/>
        <v>183.5212535838383</v>
      </c>
      <c r="D16" s="5">
        <f t="shared" si="4"/>
        <v>196.62991455411247</v>
      </c>
      <c r="E16" s="5">
        <f t="shared" si="5"/>
        <v>208.54687907254353</v>
      </c>
      <c r="F16" s="5">
        <f t="shared" si="6"/>
        <v>219.42758580676318</v>
      </c>
      <c r="G16" s="5">
        <f t="shared" si="7"/>
        <v>229.40156697979788</v>
      </c>
      <c r="H16" s="5">
        <f t="shared" si="8"/>
        <v>238.57762965898979</v>
      </c>
      <c r="I16" s="5">
        <f t="shared" si="9"/>
        <v>247.04784136285923</v>
      </c>
      <c r="J16" s="5">
        <f t="shared" si="10"/>
        <v>254.8906299775532</v>
      </c>
      <c r="K16" s="5">
        <f t="shared" si="11"/>
        <v>262.17321940548328</v>
      </c>
      <c r="L16" s="5">
        <f t="shared" si="12"/>
        <v>268.95356128665958</v>
      </c>
      <c r="M16" s="5">
        <f t="shared" si="13"/>
        <v>275.28188037575745</v>
      </c>
      <c r="N16" s="5">
        <f t="shared" si="14"/>
        <v>281.20192081394578</v>
      </c>
      <c r="O16" s="5">
        <f t="shared" si="15"/>
        <v>286.75195872474734</v>
      </c>
      <c r="P16" s="5">
        <f t="shared" si="16"/>
        <v>291.96563070156094</v>
      </c>
      <c r="Q16" s="5">
        <f t="shared" si="17"/>
        <v>296.87261609150312</v>
      </c>
      <c r="R16" s="5">
        <f t="shared" si="18"/>
        <v>301.4992023163058</v>
      </c>
      <c r="S16" s="5">
        <f t="shared" si="2"/>
        <v>305.86875597306386</v>
      </c>
    </row>
    <row r="17" spans="1:19" x14ac:dyDescent="0.25">
      <c r="A17" s="3">
        <f t="shared" si="3"/>
        <v>14</v>
      </c>
      <c r="B17" s="5">
        <f t="shared" si="19"/>
        <v>438.67042590674544</v>
      </c>
      <c r="C17" s="5">
        <f t="shared" si="1"/>
        <v>153.5346490673609</v>
      </c>
      <c r="D17" s="5">
        <f t="shared" si="4"/>
        <v>167.1125432025697</v>
      </c>
      <c r="E17" s="5">
        <f t="shared" si="5"/>
        <v>179.45608332548679</v>
      </c>
      <c r="F17" s="5">
        <f t="shared" si="6"/>
        <v>190.72627213336759</v>
      </c>
      <c r="G17" s="5">
        <f t="shared" si="7"/>
        <v>201.05727854059168</v>
      </c>
      <c r="H17" s="5">
        <f t="shared" si="8"/>
        <v>210.5618044352378</v>
      </c>
      <c r="I17" s="5">
        <f t="shared" si="9"/>
        <v>219.33521295337272</v>
      </c>
      <c r="J17" s="5">
        <f t="shared" si="10"/>
        <v>227.45873935905317</v>
      </c>
      <c r="K17" s="5">
        <f t="shared" si="11"/>
        <v>235.00201387861361</v>
      </c>
      <c r="L17" s="5">
        <f t="shared" si="12"/>
        <v>242.02506256923886</v>
      </c>
      <c r="M17" s="5">
        <f t="shared" si="13"/>
        <v>248.5799080138224</v>
      </c>
      <c r="N17" s="5">
        <f t="shared" si="14"/>
        <v>254.7118602039167</v>
      </c>
      <c r="O17" s="5">
        <f t="shared" si="15"/>
        <v>260.46056538213008</v>
      </c>
      <c r="P17" s="5">
        <f t="shared" si="16"/>
        <v>265.86086418590634</v>
      </c>
      <c r="Q17" s="5">
        <f t="shared" si="17"/>
        <v>270.94349835416631</v>
      </c>
      <c r="R17" s="5">
        <f t="shared" si="18"/>
        <v>275.73569628424002</v>
      </c>
      <c r="S17" s="5">
        <f t="shared" si="2"/>
        <v>280.26166099597623</v>
      </c>
    </row>
    <row r="18" spans="1:19" x14ac:dyDescent="0.25">
      <c r="A18" s="3">
        <f t="shared" si="3"/>
        <v>15</v>
      </c>
      <c r="B18" s="5">
        <f t="shared" si="19"/>
        <v>419.79676350847399</v>
      </c>
      <c r="C18" s="5">
        <f t="shared" si="1"/>
        <v>125.9390290525422</v>
      </c>
      <c r="D18" s="5">
        <f t="shared" si="4"/>
        <v>139.93225450282466</v>
      </c>
      <c r="E18" s="5">
        <f t="shared" si="5"/>
        <v>152.65336854853601</v>
      </c>
      <c r="F18" s="5">
        <f t="shared" si="6"/>
        <v>164.26829876418549</v>
      </c>
      <c r="G18" s="5">
        <f t="shared" si="7"/>
        <v>174.91531812853086</v>
      </c>
      <c r="H18" s="5">
        <f t="shared" si="8"/>
        <v>184.71057594372854</v>
      </c>
      <c r="I18" s="5">
        <f t="shared" si="9"/>
        <v>193.75235238852645</v>
      </c>
      <c r="J18" s="5">
        <f t="shared" si="10"/>
        <v>202.12436761519118</v>
      </c>
      <c r="K18" s="5">
        <f t="shared" si="11"/>
        <v>209.89838175423696</v>
      </c>
      <c r="L18" s="5">
        <f t="shared" si="12"/>
        <v>217.13625698714171</v>
      </c>
      <c r="M18" s="5">
        <f t="shared" si="13"/>
        <v>223.89160720451946</v>
      </c>
      <c r="N18" s="5">
        <f t="shared" si="14"/>
        <v>230.21112837561478</v>
      </c>
      <c r="O18" s="5">
        <f t="shared" si="15"/>
        <v>236.13567947351663</v>
      </c>
      <c r="P18" s="5">
        <f t="shared" si="16"/>
        <v>241.70116686851532</v>
      </c>
      <c r="Q18" s="5">
        <f t="shared" si="17"/>
        <v>246.93927265204354</v>
      </c>
      <c r="R18" s="5">
        <f t="shared" si="18"/>
        <v>251.87805810508439</v>
      </c>
      <c r="S18" s="5">
        <f t="shared" si="2"/>
        <v>256.54246658851184</v>
      </c>
    </row>
    <row r="19" spans="1:19" x14ac:dyDescent="0.25">
      <c r="A19" s="3">
        <f t="shared" si="3"/>
        <v>16</v>
      </c>
      <c r="B19" s="5">
        <f t="shared" si="19"/>
        <v>402.05940395003364</v>
      </c>
      <c r="C19" s="5">
        <f t="shared" si="1"/>
        <v>100.51485098750841</v>
      </c>
      <c r="D19" s="5">
        <f t="shared" si="4"/>
        <v>114.87411541429533</v>
      </c>
      <c r="E19" s="5">
        <f t="shared" si="5"/>
        <v>127.92799216591979</v>
      </c>
      <c r="F19" s="5">
        <f t="shared" si="6"/>
        <v>139.84674920001171</v>
      </c>
      <c r="G19" s="5">
        <f t="shared" si="7"/>
        <v>150.77227648126262</v>
      </c>
      <c r="H19" s="5">
        <f t="shared" si="8"/>
        <v>160.82376158001344</v>
      </c>
      <c r="I19" s="5">
        <f t="shared" si="9"/>
        <v>170.10205551732193</v>
      </c>
      <c r="J19" s="5">
        <f t="shared" si="10"/>
        <v>178.69306842223719</v>
      </c>
      <c r="K19" s="5">
        <f t="shared" si="11"/>
        <v>186.67043754822993</v>
      </c>
      <c r="L19" s="5">
        <f t="shared" si="12"/>
        <v>194.09764328622313</v>
      </c>
      <c r="M19" s="5">
        <f t="shared" si="13"/>
        <v>201.02970197501682</v>
      </c>
      <c r="N19" s="5">
        <f t="shared" si="14"/>
        <v>207.5145310709851</v>
      </c>
      <c r="O19" s="5">
        <f t="shared" si="15"/>
        <v>213.59405834845538</v>
      </c>
      <c r="P19" s="5">
        <f t="shared" si="16"/>
        <v>219.30512942729109</v>
      </c>
      <c r="Q19" s="5">
        <f t="shared" si="17"/>
        <v>224.68025514854821</v>
      </c>
      <c r="R19" s="5">
        <f t="shared" si="18"/>
        <v>229.74823082859064</v>
      </c>
      <c r="S19" s="5">
        <f t="shared" si="2"/>
        <v>234.5346523041863</v>
      </c>
    </row>
    <row r="20" spans="1:19" x14ac:dyDescent="0.25">
      <c r="A20" s="3">
        <f t="shared" si="3"/>
        <v>17</v>
      </c>
      <c r="B20" s="5">
        <f t="shared" si="19"/>
        <v>385.35593086525324</v>
      </c>
      <c r="C20" s="5"/>
      <c r="D20" s="5">
        <f t="shared" si="4"/>
        <v>91.751412110774581</v>
      </c>
      <c r="E20" s="5">
        <f t="shared" si="5"/>
        <v>105.09707205415998</v>
      </c>
      <c r="F20" s="5">
        <f t="shared" si="6"/>
        <v>117.28223982855533</v>
      </c>
      <c r="G20" s="5">
        <f t="shared" si="7"/>
        <v>128.4519769550844</v>
      </c>
      <c r="H20" s="5">
        <f t="shared" si="8"/>
        <v>138.72813511149118</v>
      </c>
      <c r="I20" s="5">
        <f t="shared" si="9"/>
        <v>148.21381956355893</v>
      </c>
      <c r="J20" s="5">
        <f t="shared" si="10"/>
        <v>156.99686072288094</v>
      </c>
      <c r="K20" s="5">
        <f t="shared" si="11"/>
        <v>165.15254179939424</v>
      </c>
      <c r="L20" s="5">
        <f t="shared" si="12"/>
        <v>172.74576211201008</v>
      </c>
      <c r="M20" s="5">
        <f t="shared" si="13"/>
        <v>179.83276773711816</v>
      </c>
      <c r="N20" s="5">
        <f t="shared" si="14"/>
        <v>186.46254719286449</v>
      </c>
      <c r="O20" s="5">
        <f t="shared" si="15"/>
        <v>192.67796543262662</v>
      </c>
      <c r="P20" s="5">
        <f t="shared" si="16"/>
        <v>198.51669165785773</v>
      </c>
      <c r="Q20" s="5">
        <f t="shared" si="17"/>
        <v>204.01196339925173</v>
      </c>
      <c r="R20" s="5">
        <f t="shared" si="18"/>
        <v>209.19321961256605</v>
      </c>
      <c r="S20" s="5">
        <f t="shared" si="2"/>
        <v>214.08662825847401</v>
      </c>
    </row>
    <row r="21" spans="1:19" x14ac:dyDescent="0.25">
      <c r="A21" s="3">
        <f t="shared" si="3"/>
        <v>18</v>
      </c>
      <c r="B21" s="5">
        <f t="shared" si="19"/>
        <v>369.59942140350523</v>
      </c>
      <c r="C21" s="5"/>
      <c r="D21" s="5"/>
      <c r="E21" s="5">
        <f t="shared" si="5"/>
        <v>83.999868500796637</v>
      </c>
      <c r="F21" s="5">
        <f t="shared" si="6"/>
        <v>96.417240366131807</v>
      </c>
      <c r="G21" s="5">
        <f t="shared" si="7"/>
        <v>107.79983124268902</v>
      </c>
      <c r="H21" s="5">
        <f t="shared" si="8"/>
        <v>118.27181484912167</v>
      </c>
      <c r="I21" s="5">
        <f t="shared" si="9"/>
        <v>127.93826125505952</v>
      </c>
      <c r="J21" s="5">
        <f t="shared" si="10"/>
        <v>136.88867459389081</v>
      </c>
      <c r="K21" s="5">
        <f t="shared" si="11"/>
        <v>145.19977269423421</v>
      </c>
      <c r="L21" s="5">
        <f t="shared" si="12"/>
        <v>152.93769161524355</v>
      </c>
      <c r="M21" s="5">
        <f t="shared" si="13"/>
        <v>160.15974927485229</v>
      </c>
      <c r="N21" s="5">
        <f t="shared" si="14"/>
        <v>166.91586773061525</v>
      </c>
      <c r="O21" s="5">
        <f t="shared" si="15"/>
        <v>173.24972878289307</v>
      </c>
      <c r="P21" s="5">
        <f t="shared" si="16"/>
        <v>179.19971946836617</v>
      </c>
      <c r="Q21" s="5">
        <f t="shared" si="17"/>
        <v>184.79971070175262</v>
      </c>
      <c r="R21" s="5">
        <f t="shared" si="18"/>
        <v>190.07970243608841</v>
      </c>
      <c r="S21" s="5">
        <f t="shared" si="2"/>
        <v>195.06636129629442</v>
      </c>
    </row>
    <row r="22" spans="1:19" x14ac:dyDescent="0.25">
      <c r="A22" s="3">
        <f t="shared" si="3"/>
        <v>19</v>
      </c>
      <c r="B22" s="5">
        <f t="shared" si="19"/>
        <v>354.71501380592463</v>
      </c>
      <c r="C22" s="5"/>
      <c r="D22" s="5"/>
      <c r="E22" s="5"/>
      <c r="F22" s="5">
        <f t="shared" si="6"/>
        <v>77.111959523027096</v>
      </c>
      <c r="G22" s="5">
        <f t="shared" si="7"/>
        <v>88.678753451481157</v>
      </c>
      <c r="H22" s="5">
        <f t="shared" si="8"/>
        <v>99.320203865658897</v>
      </c>
      <c r="I22" s="5">
        <f t="shared" si="9"/>
        <v>109.14308117105374</v>
      </c>
      <c r="J22" s="5">
        <f t="shared" si="10"/>
        <v>118.23833793530821</v>
      </c>
      <c r="K22" s="5">
        <f t="shared" si="11"/>
        <v>126.68393350211593</v>
      </c>
      <c r="L22" s="5">
        <f t="shared" si="12"/>
        <v>134.54707420224727</v>
      </c>
      <c r="M22" s="5">
        <f t="shared" si="13"/>
        <v>141.88600552236986</v>
      </c>
      <c r="N22" s="5">
        <f t="shared" si="14"/>
        <v>148.7514574024845</v>
      </c>
      <c r="O22" s="5">
        <f t="shared" si="15"/>
        <v>155.18781854009202</v>
      </c>
      <c r="P22" s="5">
        <f t="shared" si="16"/>
        <v>161.2340971845112</v>
      </c>
      <c r="Q22" s="5">
        <f t="shared" si="17"/>
        <v>166.92471237925864</v>
      </c>
      <c r="R22" s="5">
        <f t="shared" si="18"/>
        <v>172.29014956287767</v>
      </c>
      <c r="S22" s="5">
        <f t="shared" si="2"/>
        <v>177.35750690296231</v>
      </c>
    </row>
    <row r="23" spans="1:19" x14ac:dyDescent="0.25">
      <c r="A23" s="3">
        <f t="shared" si="3"/>
        <v>20</v>
      </c>
      <c r="B23" s="5">
        <f t="shared" si="19"/>
        <v>340.63741512164626</v>
      </c>
      <c r="C23" s="5"/>
      <c r="D23" s="5"/>
      <c r="E23" s="5"/>
      <c r="F23" s="5"/>
      <c r="G23" s="5">
        <f t="shared" si="7"/>
        <v>70.966128150342968</v>
      </c>
      <c r="H23" s="5">
        <f t="shared" si="8"/>
        <v>81.75297962919511</v>
      </c>
      <c r="I23" s="5">
        <f t="shared" si="9"/>
        <v>91.71007330198168</v>
      </c>
      <c r="J23" s="5">
        <f t="shared" si="10"/>
        <v>100.92960448048778</v>
      </c>
      <c r="K23" s="5">
        <f t="shared" si="11"/>
        <v>109.49059771767202</v>
      </c>
      <c r="L23" s="5">
        <f t="shared" si="12"/>
        <v>117.46117762815388</v>
      </c>
      <c r="M23" s="5">
        <f t="shared" si="13"/>
        <v>124.90038554460362</v>
      </c>
      <c r="N23" s="5">
        <f t="shared" si="14"/>
        <v>131.85964456321793</v>
      </c>
      <c r="O23" s="5">
        <f t="shared" si="15"/>
        <v>138.38394989316879</v>
      </c>
      <c r="P23" s="5">
        <f t="shared" si="16"/>
        <v>144.51284277888021</v>
      </c>
      <c r="Q23" s="5">
        <f t="shared" si="17"/>
        <v>150.28121255366747</v>
      </c>
      <c r="R23" s="5">
        <f t="shared" si="18"/>
        <v>155.71996119846685</v>
      </c>
      <c r="S23" s="5">
        <f t="shared" si="2"/>
        <v>160.8565571407774</v>
      </c>
    </row>
    <row r="24" spans="1:19" x14ac:dyDescent="0.25">
      <c r="A24" s="3">
        <f t="shared" si="3"/>
        <v>21</v>
      </c>
      <c r="B24" s="5">
        <f t="shared" si="19"/>
        <v>327.30905520994611</v>
      </c>
      <c r="C24" s="5"/>
      <c r="D24" s="5"/>
      <c r="E24" s="5"/>
      <c r="F24" s="5"/>
      <c r="G24" s="5"/>
      <c r="H24" s="5">
        <f t="shared" si="8"/>
        <v>65.461811041989222</v>
      </c>
      <c r="I24" s="5">
        <f t="shared" si="9"/>
        <v>75.532858894602953</v>
      </c>
      <c r="J24" s="5">
        <f t="shared" si="10"/>
        <v>84.857903202578626</v>
      </c>
      <c r="K24" s="5">
        <f t="shared" si="11"/>
        <v>93.516872917127458</v>
      </c>
      <c r="L24" s="5">
        <f t="shared" si="12"/>
        <v>101.578672306535</v>
      </c>
      <c r="M24" s="5">
        <f t="shared" si="13"/>
        <v>109.10301840331537</v>
      </c>
      <c r="N24" s="5">
        <f t="shared" si="14"/>
        <v>116.14192281643248</v>
      </c>
      <c r="O24" s="5">
        <f t="shared" si="15"/>
        <v>122.74089570372979</v>
      </c>
      <c r="P24" s="5">
        <f t="shared" si="16"/>
        <v>128.93993084028179</v>
      </c>
      <c r="Q24" s="5">
        <f t="shared" si="17"/>
        <v>134.77431685115428</v>
      </c>
      <c r="R24" s="5">
        <f t="shared" si="18"/>
        <v>140.27530937569119</v>
      </c>
      <c r="S24" s="5">
        <f t="shared" si="2"/>
        <v>145.47069120442049</v>
      </c>
    </row>
    <row r="25" spans="1:19" x14ac:dyDescent="0.25">
      <c r="A25" s="3">
        <f t="shared" si="3"/>
        <v>22</v>
      </c>
      <c r="B25" s="5">
        <f t="shared" si="19"/>
        <v>314.67869454810989</v>
      </c>
      <c r="C25" s="5"/>
      <c r="D25" s="5"/>
      <c r="E25" s="5"/>
      <c r="F25" s="5"/>
      <c r="G25" s="5"/>
      <c r="H25" s="5"/>
      <c r="I25" s="5">
        <f t="shared" si="9"/>
        <v>60.515133566944208</v>
      </c>
      <c r="J25" s="5">
        <f t="shared" si="10"/>
        <v>69.928598788468861</v>
      </c>
      <c r="K25" s="5">
        <f t="shared" si="11"/>
        <v>78.669673637027472</v>
      </c>
      <c r="L25" s="5">
        <f t="shared" si="12"/>
        <v>86.80791573740963</v>
      </c>
      <c r="M25" s="5">
        <f t="shared" si="13"/>
        <v>94.403608364432969</v>
      </c>
      <c r="N25" s="5">
        <f t="shared" si="14"/>
        <v>101.5092563058419</v>
      </c>
      <c r="O25" s="5">
        <f t="shared" si="15"/>
        <v>108.17080125091277</v>
      </c>
      <c r="P25" s="5">
        <f t="shared" si="16"/>
        <v>114.42861619931269</v>
      </c>
      <c r="Q25" s="5">
        <f t="shared" si="17"/>
        <v>120.31832438604202</v>
      </c>
      <c r="R25" s="5">
        <f t="shared" si="18"/>
        <v>125.87147781924395</v>
      </c>
      <c r="S25" s="5">
        <f t="shared" si="2"/>
        <v>131.11612272837911</v>
      </c>
    </row>
    <row r="26" spans="1:19" x14ac:dyDescent="0.25">
      <c r="A26" s="3">
        <f t="shared" si="3"/>
        <v>23</v>
      </c>
      <c r="B26" s="5">
        <f t="shared" si="19"/>
        <v>302.70035682903318</v>
      </c>
      <c r="C26" s="5"/>
      <c r="D26" s="5"/>
      <c r="E26" s="5"/>
      <c r="F26" s="5"/>
      <c r="G26" s="5"/>
      <c r="H26" s="5"/>
      <c r="I26" s="5"/>
      <c r="J26" s="5">
        <f t="shared" si="10"/>
        <v>56.05562163500614</v>
      </c>
      <c r="K26" s="5">
        <f t="shared" si="11"/>
        <v>64.864362177649966</v>
      </c>
      <c r="L26" s="5">
        <f t="shared" si="12"/>
        <v>73.065603372525246</v>
      </c>
      <c r="M26" s="5">
        <f t="shared" si="13"/>
        <v>80.720095154408853</v>
      </c>
      <c r="N26" s="5">
        <f t="shared" si="14"/>
        <v>87.880748756816089</v>
      </c>
      <c r="O26" s="5">
        <f t="shared" si="15"/>
        <v>94.593861509072866</v>
      </c>
      <c r="P26" s="5">
        <f t="shared" si="16"/>
        <v>100.90011894301107</v>
      </c>
      <c r="Q26" s="5">
        <f t="shared" si="17"/>
        <v>106.83542005730584</v>
      </c>
      <c r="R26" s="5">
        <f t="shared" si="18"/>
        <v>112.43156110792661</v>
      </c>
      <c r="S26" s="5">
        <f t="shared" si="2"/>
        <v>117.71680543351289</v>
      </c>
    </row>
    <row r="27" spans="1:19" x14ac:dyDescent="0.25">
      <c r="A27" s="3">
        <f t="shared" si="3"/>
        <v>24</v>
      </c>
      <c r="B27" s="5">
        <f t="shared" si="19"/>
        <v>291.33249806579278</v>
      </c>
      <c r="C27" s="5"/>
      <c r="D27" s="5"/>
      <c r="E27" s="5"/>
      <c r="F27" s="5"/>
      <c r="G27" s="5"/>
      <c r="H27" s="5"/>
      <c r="I27" s="5"/>
      <c r="J27" s="5"/>
      <c r="K27" s="5">
        <f t="shared" si="11"/>
        <v>52.023660368891569</v>
      </c>
      <c r="L27" s="5">
        <f t="shared" si="12"/>
        <v>60.275689254991605</v>
      </c>
      <c r="M27" s="5">
        <f t="shared" si="13"/>
        <v>67.977582882018311</v>
      </c>
      <c r="N27" s="5">
        <f t="shared" si="14"/>
        <v>75.182580146011034</v>
      </c>
      <c r="O27" s="5">
        <f t="shared" si="15"/>
        <v>81.937265081004213</v>
      </c>
      <c r="P27" s="5">
        <f t="shared" si="16"/>
        <v>88.282575171452365</v>
      </c>
      <c r="Q27" s="5">
        <f t="shared" si="17"/>
        <v>94.254631727168245</v>
      </c>
      <c r="R27" s="5">
        <f t="shared" si="18"/>
        <v>99.885427908271808</v>
      </c>
      <c r="S27" s="5">
        <f t="shared" si="2"/>
        <v>105.20340207931406</v>
      </c>
    </row>
    <row r="28" spans="1:19" x14ac:dyDescent="0.25">
      <c r="A28" s="3">
        <f t="shared" si="3"/>
        <v>25</v>
      </c>
      <c r="B28" s="5">
        <f t="shared" si="19"/>
        <v>280.5373506554576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12"/>
        <v>48.368508733699585</v>
      </c>
      <c r="M28" s="5">
        <f t="shared" si="13"/>
        <v>56.107470131091517</v>
      </c>
      <c r="N28" s="5">
        <f t="shared" si="14"/>
        <v>63.347143696393651</v>
      </c>
      <c r="O28" s="5">
        <f t="shared" si="15"/>
        <v>70.1343376638644</v>
      </c>
      <c r="P28" s="5">
        <f t="shared" si="16"/>
        <v>76.51018654239752</v>
      </c>
      <c r="Q28" s="5">
        <f t="shared" si="17"/>
        <v>82.510985486899301</v>
      </c>
      <c r="R28" s="5">
        <f t="shared" si="18"/>
        <v>88.168881634572386</v>
      </c>
      <c r="S28" s="5">
        <f t="shared" si="2"/>
        <v>93.512450218485867</v>
      </c>
    </row>
    <row r="29" spans="1:19" x14ac:dyDescent="0.25">
      <c r="A29" s="3">
        <f t="shared" si="3"/>
        <v>26</v>
      </c>
      <c r="B29" s="5">
        <f t="shared" si="19"/>
        <v>270.28039875977038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13"/>
        <v>45.046733126628396</v>
      </c>
      <c r="N29" s="5">
        <f t="shared" si="14"/>
        <v>52.312335243826524</v>
      </c>
      <c r="O29" s="5">
        <f t="shared" si="15"/>
        <v>59.12383722869977</v>
      </c>
      <c r="P29" s="5">
        <f t="shared" si="16"/>
        <v>65.52252091145948</v>
      </c>
      <c r="Q29" s="5">
        <f t="shared" si="17"/>
        <v>71.544811436409802</v>
      </c>
      <c r="R29" s="5">
        <f t="shared" si="18"/>
        <v>77.222971074220112</v>
      </c>
      <c r="S29" s="5">
        <f t="shared" si="2"/>
        <v>82.585677398818731</v>
      </c>
    </row>
    <row r="30" spans="1:19" x14ac:dyDescent="0.25">
      <c r="A30" s="3">
        <f t="shared" si="3"/>
        <v>27</v>
      </c>
      <c r="B30" s="5">
        <f t="shared" si="19"/>
        <v>260.52995357406866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4"/>
        <v>42.020960253882045</v>
      </c>
      <c r="O30" s="5">
        <f t="shared" si="15"/>
        <v>48.84936629513787</v>
      </c>
      <c r="P30" s="5">
        <f t="shared" si="16"/>
        <v>55.263929546014559</v>
      </c>
      <c r="Q30" s="5">
        <f t="shared" si="17"/>
        <v>61.301165546839684</v>
      </c>
      <c r="R30" s="5">
        <f t="shared" si="18"/>
        <v>66.993416633331947</v>
      </c>
      <c r="S30" s="5">
        <f t="shared" si="2"/>
        <v>72.369431548352409</v>
      </c>
    </row>
    <row r="31" spans="1:19" x14ac:dyDescent="0.25">
      <c r="A31" s="3">
        <f t="shared" si="3"/>
        <v>28</v>
      </c>
      <c r="B31" s="5">
        <f t="shared" si="19"/>
        <v>251.25680552766821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5"/>
        <v>39.258875863698158</v>
      </c>
      <c r="P31" s="5">
        <f t="shared" si="16"/>
        <v>45.683055550485129</v>
      </c>
      <c r="Q31" s="5">
        <f t="shared" si="17"/>
        <v>51.729342314519926</v>
      </c>
      <c r="R31" s="5">
        <f t="shared" si="18"/>
        <v>57.430126977752735</v>
      </c>
      <c r="S31" s="5">
        <f t="shared" si="2"/>
        <v>62.814201381917051</v>
      </c>
    </row>
    <row r="32" spans="1:19" x14ac:dyDescent="0.25">
      <c r="A32" s="3">
        <f t="shared" si="3"/>
        <v>29</v>
      </c>
      <c r="B32" s="5">
        <f t="shared" si="19"/>
        <v>242.4339364260745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16"/>
        <v>36.732414610011283</v>
      </c>
      <c r="Q32" s="5">
        <f t="shared" si="17"/>
        <v>42.782459369307261</v>
      </c>
      <c r="R32" s="5">
        <f t="shared" si="18"/>
        <v>48.486787285214895</v>
      </c>
      <c r="S32" s="5">
        <f t="shared" si="2"/>
        <v>53.874208094683219</v>
      </c>
    </row>
    <row r="33" spans="1:19" x14ac:dyDescent="0.25">
      <c r="A33" s="3">
        <f t="shared" si="3"/>
        <v>30</v>
      </c>
      <c r="B33" s="5">
        <f t="shared" si="19"/>
        <v>234.0362788080385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7"/>
        <v>34.417099824711549</v>
      </c>
      <c r="R33" s="5">
        <f t="shared" si="18"/>
        <v>40.120504938520881</v>
      </c>
      <c r="S33" s="5">
        <f t="shared" si="2"/>
        <v>45.507054212674149</v>
      </c>
    </row>
    <row r="34" spans="1:19" x14ac:dyDescent="0.25">
      <c r="A34" s="3">
        <f t="shared" si="3"/>
        <v>31</v>
      </c>
      <c r="B34" s="5">
        <f t="shared" si="19"/>
        <v>226.04051287544814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8"/>
        <v>32.291501839349735</v>
      </c>
      <c r="S34" s="5">
        <f t="shared" si="2"/>
        <v>37.673418812574688</v>
      </c>
    </row>
    <row r="35" spans="1:19" x14ac:dyDescent="0.25">
      <c r="A35" s="3">
        <f t="shared" si="3"/>
        <v>32</v>
      </c>
      <c r="B35" s="5">
        <f t="shared" si="19"/>
        <v>218.42489361383784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2"/>
        <v>30.336790779699697</v>
      </c>
    </row>
    <row r="36" spans="1:19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9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9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5">
      <c r="A39" s="3"/>
      <c r="B39" s="5"/>
    </row>
    <row r="40" spans="1:19" x14ac:dyDescent="0.25">
      <c r="A40" s="3"/>
      <c r="B40" s="5"/>
    </row>
    <row r="41" spans="1:19" x14ac:dyDescent="0.25">
      <c r="A41" s="3"/>
      <c r="B41" s="5"/>
    </row>
    <row r="42" spans="1:19" x14ac:dyDescent="0.25">
      <c r="A42" s="3"/>
      <c r="B42" s="5"/>
    </row>
    <row r="43" spans="1:19" x14ac:dyDescent="0.25">
      <c r="A43" s="3"/>
      <c r="B43" s="5"/>
    </row>
    <row r="44" spans="1:19" x14ac:dyDescent="0.25">
      <c r="A44" s="3"/>
      <c r="B44" s="5"/>
    </row>
    <row r="45" spans="1:19" x14ac:dyDescent="0.25">
      <c r="A45" s="3"/>
      <c r="B45" s="5"/>
    </row>
    <row r="46" spans="1:19" x14ac:dyDescent="0.25">
      <c r="A46" s="3"/>
      <c r="B46" s="5"/>
    </row>
    <row r="47" spans="1:19" x14ac:dyDescent="0.25">
      <c r="A47" s="3"/>
      <c r="B47" s="5"/>
    </row>
    <row r="48" spans="1:19" x14ac:dyDescent="0.25">
      <c r="A48" s="3"/>
      <c r="B48" s="5"/>
    </row>
    <row r="49" spans="1:2" x14ac:dyDescent="0.25">
      <c r="A49" s="3"/>
      <c r="B49" s="5"/>
    </row>
    <row r="50" spans="1:2" x14ac:dyDescent="0.25">
      <c r="A50" s="3"/>
      <c r="B50" s="5"/>
    </row>
    <row r="51" spans="1:2" x14ac:dyDescent="0.25">
      <c r="A51" s="3"/>
      <c r="B51" s="5"/>
    </row>
    <row r="52" spans="1:2" x14ac:dyDescent="0.25">
      <c r="A52" s="3"/>
      <c r="B52" s="5"/>
    </row>
    <row r="53" spans="1:2" x14ac:dyDescent="0.25">
      <c r="A53" s="3"/>
      <c r="B53" s="5"/>
    </row>
    <row r="54" spans="1:2" x14ac:dyDescent="0.25">
      <c r="A54" s="3"/>
      <c r="B54" s="5"/>
    </row>
    <row r="55" spans="1:2" x14ac:dyDescent="0.25">
      <c r="A55" s="3"/>
      <c r="B55" s="5"/>
    </row>
    <row r="56" spans="1:2" x14ac:dyDescent="0.25">
      <c r="A56" s="3"/>
      <c r="B56" s="5"/>
    </row>
    <row r="57" spans="1:2" x14ac:dyDescent="0.25">
      <c r="A57" s="3"/>
      <c r="B57" s="5"/>
    </row>
    <row r="58" spans="1:2" x14ac:dyDescent="0.25">
      <c r="A58" s="3"/>
      <c r="B58" s="5"/>
    </row>
    <row r="59" spans="1:2" x14ac:dyDescent="0.25">
      <c r="A59" s="3"/>
      <c r="B59" s="5"/>
    </row>
    <row r="60" spans="1:2" x14ac:dyDescent="0.25">
      <c r="A60" s="3"/>
      <c r="B60" s="5"/>
    </row>
    <row r="61" spans="1:2" x14ac:dyDescent="0.25">
      <c r="A61" s="3"/>
      <c r="B61" s="5"/>
    </row>
    <row r="62" spans="1:2" x14ac:dyDescent="0.25">
      <c r="A62" s="3"/>
      <c r="B62" s="5"/>
    </row>
    <row r="63" spans="1:2" x14ac:dyDescent="0.25">
      <c r="A63" s="3"/>
      <c r="B63" s="5"/>
    </row>
    <row r="64" spans="1:2" x14ac:dyDescent="0.25">
      <c r="A64" s="3"/>
      <c r="B64" s="5"/>
    </row>
    <row r="65" spans="1:2" x14ac:dyDescent="0.25">
      <c r="A65" s="3"/>
      <c r="B65" s="5"/>
    </row>
    <row r="66" spans="1:2" x14ac:dyDescent="0.25">
      <c r="A66" s="3"/>
      <c r="B66" s="5"/>
    </row>
    <row r="67" spans="1:2" x14ac:dyDescent="0.25">
      <c r="A67" s="3"/>
      <c r="B67" s="5"/>
    </row>
  </sheetData>
  <mergeCells count="1">
    <mergeCell ref="C1: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3" sqref="G23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(1/POWER(A4,1/2)+POWER(1.05,1-A4))/2*365</f>
        <v>365</v>
      </c>
      <c r="C4" s="5">
        <f>B4*(4-A4+5)/(4+4)</f>
        <v>365</v>
      </c>
      <c r="D4" s="5">
        <f>B4*(5-A4+5)/(5+4)</f>
        <v>365</v>
      </c>
      <c r="E4" s="5">
        <f t="shared" ref="E4:E9" si="1">B4*(6-A4+5)/(6+4)</f>
        <v>365</v>
      </c>
      <c r="F4" s="5">
        <f>B4*(7-A4+5)/(7+4)</f>
        <v>365</v>
      </c>
      <c r="G4" s="5">
        <f t="shared" ref="G4:G11" si="2">B4*(8-A4+5)/(8+4)</f>
        <v>365</v>
      </c>
      <c r="H4" s="5">
        <f t="shared" ref="H4:H12" si="3">B4*(9-A4+5)/(9+4)</f>
        <v>365</v>
      </c>
      <c r="I4" s="5">
        <f>B4*(10-A4+5)/(10+4)</f>
        <v>365</v>
      </c>
      <c r="J4" s="5">
        <f>B4*(11-A4+5)/(11+4)</f>
        <v>365</v>
      </c>
      <c r="K4" s="5">
        <f t="shared" ref="K4:K15" si="4">B4*(12-A4+5)/(12+4)</f>
        <v>365</v>
      </c>
      <c r="L4" s="5">
        <f>B4*(13-A4+5)/(13+4)</f>
        <v>365</v>
      </c>
      <c r="M4" s="5">
        <f>B4*(14-A4+5)/(14+4)</f>
        <v>365</v>
      </c>
      <c r="N4" s="5">
        <f>B4*(15-A4+5)/(15+4)</f>
        <v>365</v>
      </c>
      <c r="O4" s="5">
        <f t="shared" ref="O4:O19" si="5">B4*(16-A4+5)/(16+4)</f>
        <v>365</v>
      </c>
      <c r="P4" s="5">
        <f>B4*(17-A4+5)/(17+4)</f>
        <v>365</v>
      </c>
      <c r="Q4" s="5">
        <f>B4*(18-A4+5)/(18+4)</f>
        <v>365</v>
      </c>
      <c r="R4" s="5">
        <f>B4*(19-A4+5)/(19+4)</f>
        <v>365</v>
      </c>
      <c r="S4" s="5">
        <f>B4*(20-A4+5)/(20+4)</f>
        <v>365</v>
      </c>
      <c r="T4" s="5">
        <f>B4*(21-A4+5)/(21+4)</f>
        <v>365</v>
      </c>
      <c r="U4" s="5">
        <f>B4*(22-A4+5)/(22+4)</f>
        <v>365</v>
      </c>
      <c r="V4" s="5">
        <f>B4*(23-A4+5)/(23+4)</f>
        <v>365</v>
      </c>
      <c r="W4" s="5">
        <f>B4*(24-A4+5)/(24+4)</f>
        <v>365</v>
      </c>
      <c r="X4" s="5">
        <f>B4*(25-A4+5)/(25+4)</f>
        <v>365</v>
      </c>
      <c r="Y4" s="5">
        <f>B4*(26-A4+5)/(26+4)</f>
        <v>365</v>
      </c>
      <c r="Z4" s="5">
        <f>B4*(27-A4+5)/(27+4)</f>
        <v>365</v>
      </c>
      <c r="AA4" s="5">
        <f>B4*(28-A4+5)/(28+4)</f>
        <v>365</v>
      </c>
      <c r="AB4" s="5">
        <f>B4*(29-A4+5)/(29+4)</f>
        <v>365</v>
      </c>
      <c r="AC4" s="5">
        <f>B4*(30-A4+5)/(30+4)</f>
        <v>365</v>
      </c>
      <c r="AD4" s="5">
        <f>B4*(31-A4+5)/(31+4)</f>
        <v>365</v>
      </c>
      <c r="AE4" s="5">
        <f t="shared" ref="AE4:AE35" si="6">B4*(32-A4+5)/(32+4)</f>
        <v>365</v>
      </c>
    </row>
    <row r="5" spans="1:31" x14ac:dyDescent="0.25">
      <c r="A5" s="3">
        <f>A4+1</f>
        <v>2</v>
      </c>
      <c r="B5" s="5">
        <f t="shared" ref="B5:B35" si="7">(1/POWER(A5,1/2)+POWER(1.05,1-A5))/2*365</f>
        <v>302.85651137606874</v>
      </c>
      <c r="C5" s="5">
        <f>B5*(4-A5+5)/(4+4)</f>
        <v>264.99944745406015</v>
      </c>
      <c r="D5" s="5">
        <f>B5*(5-A5+5)/(5+4)</f>
        <v>269.20578788983886</v>
      </c>
      <c r="E5" s="5">
        <f t="shared" si="1"/>
        <v>272.57086023846188</v>
      </c>
      <c r="F5" s="5">
        <f t="shared" ref="F5:F10" si="8">B5*(7-A5+5)/(7+4)</f>
        <v>275.32410125097158</v>
      </c>
      <c r="G5" s="5">
        <f t="shared" si="2"/>
        <v>277.61846876139634</v>
      </c>
      <c r="H5" s="5">
        <f t="shared" si="3"/>
        <v>279.55985665483269</v>
      </c>
      <c r="I5" s="5">
        <f t="shared" ref="I5:I13" si="9">B5*(10-A5+5)/(10+4)</f>
        <v>281.22390342063528</v>
      </c>
      <c r="J5" s="5">
        <f t="shared" ref="J5:J14" si="10">B5*(11-A5+5)/(11+4)</f>
        <v>282.66607728433081</v>
      </c>
      <c r="K5" s="5">
        <f t="shared" si="4"/>
        <v>283.92797941506444</v>
      </c>
      <c r="L5" s="5">
        <f t="shared" ref="L5:L16" si="11">B5*(13-A5+5)/(13+4)</f>
        <v>285.0414224715941</v>
      </c>
      <c r="M5" s="5">
        <f t="shared" ref="M5:M17" si="12">B5*(14-A5+5)/(14+4)</f>
        <v>286.03114963295383</v>
      </c>
      <c r="N5" s="5">
        <f t="shared" ref="N5:N18" si="13">B5*(15-A5+5)/(15+4)</f>
        <v>286.91669498785461</v>
      </c>
      <c r="O5" s="5">
        <f t="shared" si="5"/>
        <v>287.71368580726528</v>
      </c>
      <c r="P5" s="5">
        <f t="shared" ref="P5:P20" si="14">B5*(17-A5+5)/(17+4)</f>
        <v>288.4347727391131</v>
      </c>
      <c r="Q5" s="5">
        <f t="shared" ref="Q5:Q21" si="15">B5*(18-A5+5)/(18+4)</f>
        <v>289.09030631352016</v>
      </c>
      <c r="R5" s="5">
        <f t="shared" ref="R5:R22" si="16">B5*(19-A5+5)/(19+4)</f>
        <v>289.68883696841357</v>
      </c>
      <c r="S5" s="5">
        <f t="shared" ref="S5:S23" si="17">B5*(20-A5+5)/(20+4)</f>
        <v>290.23749006873254</v>
      </c>
      <c r="T5" s="5">
        <f t="shared" ref="T5:T24" si="18">B5*(21-A5+5)/(21+4)</f>
        <v>290.74225092102597</v>
      </c>
      <c r="U5" s="5">
        <f t="shared" ref="U5:U25" si="19">B5*(22-A5+5)/(22+4)</f>
        <v>291.20818401545068</v>
      </c>
      <c r="V5" s="5">
        <f t="shared" ref="V5:V26" si="20">B5*(23-A5+5)/(23+4)</f>
        <v>291.63960354732546</v>
      </c>
      <c r="W5" s="5">
        <f t="shared" ref="W5:W27" si="21">B5*(24-A5+5)/(24+4)</f>
        <v>292.04020739835198</v>
      </c>
      <c r="X5" s="5">
        <f t="shared" ref="X5:X28" si="22">B5*(25-A5+5)/(25+4)</f>
        <v>292.41318339758362</v>
      </c>
      <c r="Y5" s="5">
        <f t="shared" ref="Y5:Y29" si="23">B5*(26-A5+5)/(26+4)</f>
        <v>292.7612943301998</v>
      </c>
      <c r="Z5" s="5">
        <f t="shared" ref="Z5:Z30" si="24">B5*(27-A5+5)/(27+4)</f>
        <v>293.08694649296973</v>
      </c>
      <c r="AA5" s="5">
        <f t="shared" ref="AA5:AA31" si="25">B5*(28-A5+5)/(28+4)</f>
        <v>293.39224539556659</v>
      </c>
      <c r="AB5" s="5">
        <f t="shared" ref="AB5:AB32" si="26">B5*(29-A5+5)/(29+4)</f>
        <v>293.67904133436969</v>
      </c>
      <c r="AC5" s="5">
        <f t="shared" ref="AC5:AC33" si="27">B5*(30-A5+5)/(30+4)</f>
        <v>293.94896692383145</v>
      </c>
      <c r="AD5" s="5">
        <f t="shared" ref="AD5:AD34" si="28">B5*(31-A5+5)/(31+4)</f>
        <v>294.20346819389533</v>
      </c>
      <c r="AE5" s="5">
        <f t="shared" si="6"/>
        <v>294.44383050451125</v>
      </c>
    </row>
    <row r="6" spans="1:31" x14ac:dyDescent="0.25">
      <c r="A6" s="3">
        <f t="shared" ref="A6:A35" si="29">A5+1</f>
        <v>3</v>
      </c>
      <c r="B6" s="5">
        <f t="shared" si="7"/>
        <v>270.89930394570081</v>
      </c>
      <c r="C6" s="5">
        <f>B6*(4-A6+5)/(4+4)</f>
        <v>203.17447795927561</v>
      </c>
      <c r="D6" s="5">
        <f>B6*(5-A6+5)/(5+4)</f>
        <v>210.69945862443396</v>
      </c>
      <c r="E6" s="5">
        <f t="shared" si="1"/>
        <v>216.71944315656066</v>
      </c>
      <c r="F6" s="5">
        <f t="shared" si="8"/>
        <v>221.6448850464825</v>
      </c>
      <c r="G6" s="5">
        <f t="shared" si="2"/>
        <v>225.74941995475069</v>
      </c>
      <c r="H6" s="5">
        <f t="shared" si="3"/>
        <v>229.22248795405451</v>
      </c>
      <c r="I6" s="5">
        <f t="shared" si="9"/>
        <v>232.19940338202926</v>
      </c>
      <c r="J6" s="5">
        <f t="shared" si="10"/>
        <v>234.7793967529407</v>
      </c>
      <c r="K6" s="5">
        <f t="shared" si="4"/>
        <v>237.03689095248819</v>
      </c>
      <c r="L6" s="5">
        <f t="shared" si="11"/>
        <v>239.02879759914777</v>
      </c>
      <c r="M6" s="5">
        <f t="shared" si="12"/>
        <v>240.7993812850674</v>
      </c>
      <c r="N6" s="5">
        <f t="shared" si="13"/>
        <v>242.38358774089019</v>
      </c>
      <c r="O6" s="5">
        <f t="shared" si="5"/>
        <v>243.80937355113073</v>
      </c>
      <c r="P6" s="5">
        <f t="shared" si="14"/>
        <v>245.09937023658645</v>
      </c>
      <c r="Q6" s="5">
        <f t="shared" si="15"/>
        <v>246.27209449609165</v>
      </c>
      <c r="R6" s="5">
        <f t="shared" si="16"/>
        <v>247.34284273303115</v>
      </c>
      <c r="S6" s="5">
        <f t="shared" si="17"/>
        <v>248.32436195022572</v>
      </c>
      <c r="T6" s="5">
        <f t="shared" si="18"/>
        <v>249.22735963004473</v>
      </c>
      <c r="U6" s="5">
        <f t="shared" si="19"/>
        <v>250.06089594987768</v>
      </c>
      <c r="V6" s="5">
        <f t="shared" si="20"/>
        <v>250.83268883861186</v>
      </c>
      <c r="W6" s="5">
        <f t="shared" si="21"/>
        <v>251.54935366386505</v>
      </c>
      <c r="X6" s="5">
        <f t="shared" si="22"/>
        <v>252.21659332875595</v>
      </c>
      <c r="Y6" s="5">
        <f t="shared" si="23"/>
        <v>252.83935034932074</v>
      </c>
      <c r="Z6" s="5">
        <f t="shared" si="24"/>
        <v>253.42192949759107</v>
      </c>
      <c r="AA6" s="5">
        <f t="shared" si="25"/>
        <v>253.9680974490945</v>
      </c>
      <c r="AB6" s="5">
        <f t="shared" si="26"/>
        <v>254.48116431262807</v>
      </c>
      <c r="AC6" s="5">
        <f t="shared" si="27"/>
        <v>254.96405077242429</v>
      </c>
      <c r="AD6" s="5">
        <f t="shared" si="28"/>
        <v>255.41934372023218</v>
      </c>
      <c r="AE6" s="5">
        <f t="shared" si="6"/>
        <v>255.8493426153841</v>
      </c>
    </row>
    <row r="7" spans="1:31" x14ac:dyDescent="0.25">
      <c r="A7" s="3">
        <f t="shared" si="29"/>
        <v>4</v>
      </c>
      <c r="B7" s="5">
        <f t="shared" si="7"/>
        <v>248.90036173199439</v>
      </c>
      <c r="C7" s="5">
        <f>B7*(4-A7+5)/(4+4)</f>
        <v>155.56272608249651</v>
      </c>
      <c r="D7" s="5">
        <f>B7*(5-A7+5)/(5+4)</f>
        <v>165.93357448799625</v>
      </c>
      <c r="E7" s="5">
        <f t="shared" si="1"/>
        <v>174.23025321239606</v>
      </c>
      <c r="F7" s="5">
        <f t="shared" si="8"/>
        <v>181.01844489599591</v>
      </c>
      <c r="G7" s="5">
        <f t="shared" si="2"/>
        <v>186.6752712989958</v>
      </c>
      <c r="H7" s="5">
        <f t="shared" si="3"/>
        <v>191.46181671691878</v>
      </c>
      <c r="I7" s="5">
        <f t="shared" si="9"/>
        <v>195.5645699322813</v>
      </c>
      <c r="J7" s="5">
        <f t="shared" si="10"/>
        <v>199.12028938559553</v>
      </c>
      <c r="K7" s="5">
        <f t="shared" si="4"/>
        <v>202.23154390724545</v>
      </c>
      <c r="L7" s="5">
        <f t="shared" si="11"/>
        <v>204.97676848517185</v>
      </c>
      <c r="M7" s="5">
        <f t="shared" si="12"/>
        <v>207.41696810999531</v>
      </c>
      <c r="N7" s="5">
        <f t="shared" si="13"/>
        <v>209.60030461641634</v>
      </c>
      <c r="O7" s="5">
        <f t="shared" si="5"/>
        <v>211.56530747219523</v>
      </c>
      <c r="P7" s="5">
        <f t="shared" si="14"/>
        <v>213.34316719885234</v>
      </c>
      <c r="Q7" s="5">
        <f t="shared" si="15"/>
        <v>214.95940331399515</v>
      </c>
      <c r="R7" s="5">
        <f t="shared" si="16"/>
        <v>216.43509715825601</v>
      </c>
      <c r="S7" s="5">
        <f t="shared" si="17"/>
        <v>217.78781651549511</v>
      </c>
      <c r="T7" s="5">
        <f t="shared" si="18"/>
        <v>219.03231832415506</v>
      </c>
      <c r="U7" s="5">
        <f t="shared" si="19"/>
        <v>220.1810892244566</v>
      </c>
      <c r="V7" s="5">
        <f t="shared" si="20"/>
        <v>221.24476598399502</v>
      </c>
      <c r="W7" s="5">
        <f t="shared" si="21"/>
        <v>222.23246583213785</v>
      </c>
      <c r="X7" s="5">
        <f t="shared" si="22"/>
        <v>223.15204844937429</v>
      </c>
      <c r="Y7" s="5">
        <f t="shared" si="23"/>
        <v>224.01032555879496</v>
      </c>
      <c r="Z7" s="5">
        <f t="shared" si="24"/>
        <v>224.8132299514788</v>
      </c>
      <c r="AA7" s="5">
        <f t="shared" si="25"/>
        <v>225.56595281961992</v>
      </c>
      <c r="AB7" s="5">
        <f t="shared" si="26"/>
        <v>226.27305611999489</v>
      </c>
      <c r="AC7" s="5">
        <f t="shared" si="27"/>
        <v>226.93856510858313</v>
      </c>
      <c r="AD7" s="5">
        <f t="shared" si="28"/>
        <v>227.56604501210916</v>
      </c>
      <c r="AE7" s="5">
        <f t="shared" si="6"/>
        <v>228.15866492099485</v>
      </c>
    </row>
    <row r="8" spans="1:31" x14ac:dyDescent="0.25">
      <c r="A8" s="3">
        <f t="shared" si="29"/>
        <v>5</v>
      </c>
      <c r="B8" s="5">
        <f t="shared" si="7"/>
        <v>231.75968282826079</v>
      </c>
      <c r="C8" s="5"/>
      <c r="D8" s="5">
        <f>B8*(5-A8+5)/(5+4)</f>
        <v>128.75537934903377</v>
      </c>
      <c r="E8" s="5">
        <f t="shared" si="1"/>
        <v>139.05580969695649</v>
      </c>
      <c r="F8" s="5">
        <f t="shared" si="8"/>
        <v>147.48343452707505</v>
      </c>
      <c r="G8" s="5">
        <f t="shared" si="2"/>
        <v>154.50645521884053</v>
      </c>
      <c r="H8" s="5">
        <f t="shared" si="3"/>
        <v>160.44901118879594</v>
      </c>
      <c r="I8" s="5">
        <f t="shared" si="9"/>
        <v>165.54263059161485</v>
      </c>
      <c r="J8" s="5">
        <f t="shared" si="10"/>
        <v>169.95710074072457</v>
      </c>
      <c r="K8" s="5">
        <f t="shared" si="4"/>
        <v>173.81976212119559</v>
      </c>
      <c r="L8" s="5">
        <f t="shared" si="11"/>
        <v>177.22799275102295</v>
      </c>
      <c r="M8" s="5">
        <f t="shared" si="12"/>
        <v>180.25753108864728</v>
      </c>
      <c r="N8" s="5">
        <f t="shared" si="13"/>
        <v>182.9681706538901</v>
      </c>
      <c r="O8" s="5">
        <f t="shared" si="5"/>
        <v>185.40774626260864</v>
      </c>
      <c r="P8" s="5">
        <f t="shared" si="14"/>
        <v>187.6149813371635</v>
      </c>
      <c r="Q8" s="5">
        <f t="shared" si="15"/>
        <v>189.62155867766793</v>
      </c>
      <c r="R8" s="5">
        <f t="shared" si="16"/>
        <v>191.45365103204153</v>
      </c>
      <c r="S8" s="5">
        <f t="shared" si="17"/>
        <v>193.13306902355066</v>
      </c>
      <c r="T8" s="5">
        <f t="shared" si="18"/>
        <v>194.67813357573905</v>
      </c>
      <c r="U8" s="5">
        <f t="shared" si="19"/>
        <v>196.10434700852835</v>
      </c>
      <c r="V8" s="5">
        <f t="shared" si="20"/>
        <v>197.42491500185182</v>
      </c>
      <c r="W8" s="5">
        <f t="shared" si="21"/>
        <v>198.65115670993782</v>
      </c>
      <c r="X8" s="5">
        <f t="shared" si="22"/>
        <v>199.79283002436273</v>
      </c>
      <c r="Y8" s="5">
        <f t="shared" si="23"/>
        <v>200.85839178449268</v>
      </c>
      <c r="Z8" s="5">
        <f t="shared" si="24"/>
        <v>201.85520762461425</v>
      </c>
      <c r="AA8" s="5">
        <f t="shared" si="25"/>
        <v>202.78972247472819</v>
      </c>
      <c r="AB8" s="5">
        <f t="shared" si="26"/>
        <v>203.66760006119887</v>
      </c>
      <c r="AC8" s="5">
        <f t="shared" si="27"/>
        <v>204.49383778964187</v>
      </c>
      <c r="AD8" s="5">
        <f t="shared" si="28"/>
        <v>205.27286193360243</v>
      </c>
      <c r="AE8" s="5">
        <f t="shared" si="6"/>
        <v>206.00860695845404</v>
      </c>
    </row>
    <row r="9" spans="1:31" x14ac:dyDescent="0.25">
      <c r="A9" s="3">
        <f t="shared" si="29"/>
        <v>6</v>
      </c>
      <c r="B9" s="5">
        <f t="shared" si="7"/>
        <v>217.49883839014879</v>
      </c>
      <c r="C9" s="5"/>
      <c r="D9" s="5"/>
      <c r="E9" s="5">
        <f t="shared" si="1"/>
        <v>108.7494191950744</v>
      </c>
      <c r="F9" s="5">
        <f t="shared" si="8"/>
        <v>118.63573003099026</v>
      </c>
      <c r="G9" s="5">
        <f t="shared" si="2"/>
        <v>126.87432239425345</v>
      </c>
      <c r="H9" s="5">
        <f t="shared" si="3"/>
        <v>133.84543900932232</v>
      </c>
      <c r="I9" s="5">
        <f t="shared" si="9"/>
        <v>139.82068182223853</v>
      </c>
      <c r="J9" s="5">
        <f t="shared" si="10"/>
        <v>144.99922559343253</v>
      </c>
      <c r="K9" s="5">
        <f t="shared" si="4"/>
        <v>149.53045139322728</v>
      </c>
      <c r="L9" s="5">
        <f t="shared" si="11"/>
        <v>153.52859180481093</v>
      </c>
      <c r="M9" s="5">
        <f t="shared" si="12"/>
        <v>157.08249439288522</v>
      </c>
      <c r="N9" s="5">
        <f t="shared" si="13"/>
        <v>160.26230197168857</v>
      </c>
      <c r="O9" s="5">
        <f t="shared" si="5"/>
        <v>163.1241287926116</v>
      </c>
      <c r="P9" s="5">
        <f t="shared" si="14"/>
        <v>165.71340067820861</v>
      </c>
      <c r="Q9" s="5">
        <f t="shared" si="15"/>
        <v>168.06728421056951</v>
      </c>
      <c r="R9" s="5">
        <f t="shared" si="16"/>
        <v>170.21648221837731</v>
      </c>
      <c r="S9" s="5">
        <f t="shared" si="17"/>
        <v>172.18658039220111</v>
      </c>
      <c r="T9" s="5">
        <f t="shared" si="18"/>
        <v>173.99907071211902</v>
      </c>
      <c r="U9" s="5">
        <f t="shared" si="19"/>
        <v>175.67213869973557</v>
      </c>
      <c r="V9" s="5">
        <f t="shared" si="20"/>
        <v>177.22127572530641</v>
      </c>
      <c r="W9" s="5">
        <f t="shared" si="21"/>
        <v>178.65976010619366</v>
      </c>
      <c r="X9" s="5">
        <f t="shared" si="22"/>
        <v>179.99903866770936</v>
      </c>
      <c r="Y9" s="5">
        <f t="shared" si="23"/>
        <v>181.24903199179064</v>
      </c>
      <c r="Z9" s="5">
        <f t="shared" si="24"/>
        <v>182.41838058528609</v>
      </c>
      <c r="AA9" s="5">
        <f t="shared" si="25"/>
        <v>183.51464489168805</v>
      </c>
      <c r="AB9" s="5">
        <f t="shared" si="26"/>
        <v>184.54446893709593</v>
      </c>
      <c r="AC9" s="5">
        <f t="shared" si="27"/>
        <v>185.51371509747986</v>
      </c>
      <c r="AD9" s="5">
        <f t="shared" si="28"/>
        <v>186.42757576298467</v>
      </c>
      <c r="AE9" s="5">
        <f t="shared" si="6"/>
        <v>187.29066639151699</v>
      </c>
    </row>
    <row r="10" spans="1:31" x14ac:dyDescent="0.25">
      <c r="A10" s="3">
        <f t="shared" si="29"/>
        <v>7</v>
      </c>
      <c r="B10" s="5">
        <f t="shared" si="7"/>
        <v>205.16282621036848</v>
      </c>
      <c r="C10" s="5"/>
      <c r="D10" s="5"/>
      <c r="E10" s="5"/>
      <c r="F10" s="5">
        <f t="shared" si="8"/>
        <v>93.255830095622045</v>
      </c>
      <c r="G10" s="5">
        <f t="shared" si="2"/>
        <v>102.58141310518424</v>
      </c>
      <c r="H10" s="5">
        <f t="shared" si="3"/>
        <v>110.47229103635226</v>
      </c>
      <c r="I10" s="5">
        <f t="shared" si="9"/>
        <v>117.23590069163913</v>
      </c>
      <c r="J10" s="5">
        <f t="shared" si="10"/>
        <v>123.09769572622108</v>
      </c>
      <c r="K10" s="5">
        <f t="shared" si="4"/>
        <v>128.2267663814803</v>
      </c>
      <c r="L10" s="5">
        <f t="shared" si="11"/>
        <v>132.75241695965019</v>
      </c>
      <c r="M10" s="5">
        <f t="shared" si="12"/>
        <v>136.77521747357898</v>
      </c>
      <c r="N10" s="5">
        <f t="shared" si="13"/>
        <v>140.37456530183107</v>
      </c>
      <c r="O10" s="5">
        <f t="shared" si="5"/>
        <v>143.61397834725796</v>
      </c>
      <c r="P10" s="5">
        <f t="shared" si="14"/>
        <v>146.54487586454891</v>
      </c>
      <c r="Q10" s="5">
        <f t="shared" si="15"/>
        <v>149.20932815299525</v>
      </c>
      <c r="R10" s="5">
        <f t="shared" si="16"/>
        <v>151.64208893809845</v>
      </c>
      <c r="S10" s="5">
        <f t="shared" si="17"/>
        <v>153.87211965777635</v>
      </c>
      <c r="T10" s="5">
        <f t="shared" si="18"/>
        <v>155.92374791988004</v>
      </c>
      <c r="U10" s="5">
        <f t="shared" si="19"/>
        <v>157.81755862336038</v>
      </c>
      <c r="V10" s="5">
        <f t="shared" si="20"/>
        <v>159.57108705250883</v>
      </c>
      <c r="W10" s="5">
        <f t="shared" si="21"/>
        <v>161.19936345100382</v>
      </c>
      <c r="X10" s="5">
        <f t="shared" si="22"/>
        <v>162.71534492546465</v>
      </c>
      <c r="Y10" s="5">
        <f t="shared" si="23"/>
        <v>164.13026096829478</v>
      </c>
      <c r="Z10" s="5">
        <f t="shared" si="24"/>
        <v>165.45389210513588</v>
      </c>
      <c r="AA10" s="5">
        <f t="shared" si="25"/>
        <v>166.69479629592439</v>
      </c>
      <c r="AB10" s="5">
        <f t="shared" si="26"/>
        <v>167.86049417211967</v>
      </c>
      <c r="AC10" s="5">
        <f t="shared" si="27"/>
        <v>168.95762158500935</v>
      </c>
      <c r="AD10" s="5">
        <f t="shared" si="28"/>
        <v>169.99205600287672</v>
      </c>
      <c r="AE10" s="5">
        <f t="shared" si="6"/>
        <v>170.96902184197373</v>
      </c>
    </row>
    <row r="11" spans="1:31" x14ac:dyDescent="0.25">
      <c r="A11" s="3">
        <f t="shared" si="29"/>
        <v>8</v>
      </c>
      <c r="B11" s="5">
        <f t="shared" si="7"/>
        <v>194.22283653201961</v>
      </c>
      <c r="C11" s="5"/>
      <c r="D11" s="5"/>
      <c r="E11" s="5"/>
      <c r="F11" s="5"/>
      <c r="G11" s="5">
        <f t="shared" si="2"/>
        <v>80.926181888341503</v>
      </c>
      <c r="H11" s="5">
        <f t="shared" si="3"/>
        <v>89.641309168624431</v>
      </c>
      <c r="I11" s="5">
        <f t="shared" si="9"/>
        <v>97.111418266009807</v>
      </c>
      <c r="J11" s="5">
        <f t="shared" si="10"/>
        <v>103.58551281707713</v>
      </c>
      <c r="K11" s="5">
        <f t="shared" si="4"/>
        <v>109.25034554926103</v>
      </c>
      <c r="L11" s="5">
        <f t="shared" si="11"/>
        <v>114.24872737177624</v>
      </c>
      <c r="M11" s="5">
        <f t="shared" si="12"/>
        <v>118.69173343623422</v>
      </c>
      <c r="N11" s="5">
        <f t="shared" si="13"/>
        <v>122.66705465180185</v>
      </c>
      <c r="O11" s="5">
        <f t="shared" si="5"/>
        <v>126.24484374581274</v>
      </c>
      <c r="P11" s="5">
        <f t="shared" si="14"/>
        <v>129.48189102134643</v>
      </c>
      <c r="Q11" s="5">
        <f t="shared" si="15"/>
        <v>132.42466127183155</v>
      </c>
      <c r="R11" s="5">
        <f t="shared" si="16"/>
        <v>135.11153845705712</v>
      </c>
      <c r="S11" s="5">
        <f t="shared" si="17"/>
        <v>137.57450921018057</v>
      </c>
      <c r="T11" s="5">
        <f t="shared" si="18"/>
        <v>139.84044230305412</v>
      </c>
      <c r="U11" s="5">
        <f t="shared" si="19"/>
        <v>141.93207285032202</v>
      </c>
      <c r="V11" s="5">
        <f t="shared" si="20"/>
        <v>143.86876780149601</v>
      </c>
      <c r="W11" s="5">
        <f t="shared" si="21"/>
        <v>145.6671273990147</v>
      </c>
      <c r="X11" s="5">
        <f t="shared" si="22"/>
        <v>147.34146219670455</v>
      </c>
      <c r="Y11" s="5">
        <f t="shared" si="23"/>
        <v>148.90417467454836</v>
      </c>
      <c r="Z11" s="5">
        <f t="shared" si="24"/>
        <v>150.3660669925313</v>
      </c>
      <c r="AA11" s="5">
        <f t="shared" si="25"/>
        <v>151.73659104064032</v>
      </c>
      <c r="AB11" s="5">
        <f t="shared" si="26"/>
        <v>153.02405302522757</v>
      </c>
      <c r="AC11" s="5">
        <f t="shared" si="27"/>
        <v>154.23578195189793</v>
      </c>
      <c r="AD11" s="5">
        <f t="shared" si="28"/>
        <v>155.3782692256157</v>
      </c>
      <c r="AE11" s="5">
        <f t="shared" si="6"/>
        <v>156.45728498412689</v>
      </c>
    </row>
    <row r="12" spans="1:31" x14ac:dyDescent="0.25">
      <c r="A12" s="3">
        <f t="shared" si="29"/>
        <v>9</v>
      </c>
      <c r="B12" s="5">
        <f t="shared" si="7"/>
        <v>184.35651690356875</v>
      </c>
      <c r="C12" s="5"/>
      <c r="D12" s="5"/>
      <c r="E12" s="5"/>
      <c r="F12" s="5"/>
      <c r="G12" s="5"/>
      <c r="H12" s="5">
        <f t="shared" si="3"/>
        <v>70.90635265521874</v>
      </c>
      <c r="I12" s="5">
        <f t="shared" si="9"/>
        <v>79.009935815815183</v>
      </c>
      <c r="J12" s="5">
        <f t="shared" si="10"/>
        <v>86.033041221665414</v>
      </c>
      <c r="K12" s="5">
        <f t="shared" si="4"/>
        <v>92.178258451784373</v>
      </c>
      <c r="L12" s="5">
        <f t="shared" si="11"/>
        <v>97.600508948948161</v>
      </c>
      <c r="M12" s="5">
        <f t="shared" si="12"/>
        <v>102.4202871686493</v>
      </c>
      <c r="N12" s="5">
        <f t="shared" si="13"/>
        <v>106.73272031259243</v>
      </c>
      <c r="O12" s="5">
        <f t="shared" si="5"/>
        <v>110.61391014214125</v>
      </c>
      <c r="P12" s="5">
        <f t="shared" si="14"/>
        <v>114.12546284506637</v>
      </c>
      <c r="Q12" s="5">
        <f t="shared" si="15"/>
        <v>117.3177834840892</v>
      </c>
      <c r="R12" s="5">
        <f t="shared" si="16"/>
        <v>120.23251102406657</v>
      </c>
      <c r="S12" s="5">
        <f t="shared" si="17"/>
        <v>122.90434460237917</v>
      </c>
      <c r="T12" s="5">
        <f t="shared" si="18"/>
        <v>125.36243149442674</v>
      </c>
      <c r="U12" s="5">
        <f t="shared" si="19"/>
        <v>127.63143477939374</v>
      </c>
      <c r="V12" s="5">
        <f t="shared" si="20"/>
        <v>129.73236374695577</v>
      </c>
      <c r="W12" s="5">
        <f t="shared" si="21"/>
        <v>131.68322635969196</v>
      </c>
      <c r="X12" s="5">
        <f t="shared" si="22"/>
        <v>133.49954672327391</v>
      </c>
      <c r="Y12" s="5">
        <f t="shared" si="23"/>
        <v>135.19477906261707</v>
      </c>
      <c r="Z12" s="5">
        <f t="shared" si="24"/>
        <v>136.78064157361553</v>
      </c>
      <c r="AA12" s="5">
        <f t="shared" si="25"/>
        <v>138.26738767767657</v>
      </c>
      <c r="AB12" s="5">
        <f t="shared" si="26"/>
        <v>139.66402795724903</v>
      </c>
      <c r="AC12" s="5">
        <f t="shared" si="27"/>
        <v>140.97851292625845</v>
      </c>
      <c r="AD12" s="5">
        <f t="shared" si="28"/>
        <v>142.2178844684673</v>
      </c>
      <c r="AE12" s="5">
        <f t="shared" si="6"/>
        <v>143.38840203610903</v>
      </c>
    </row>
    <row r="13" spans="1:31" x14ac:dyDescent="0.25">
      <c r="A13" s="3">
        <f t="shared" si="29"/>
        <v>10</v>
      </c>
      <c r="B13" s="5">
        <f t="shared" si="7"/>
        <v>175.35269450782093</v>
      </c>
      <c r="C13" s="5"/>
      <c r="D13" s="5"/>
      <c r="E13" s="5"/>
      <c r="F13" s="5"/>
      <c r="G13" s="5"/>
      <c r="H13" s="5"/>
      <c r="I13" s="5">
        <f t="shared" si="9"/>
        <v>62.62596232422176</v>
      </c>
      <c r="J13" s="5">
        <f t="shared" si="10"/>
        <v>70.141077803128368</v>
      </c>
      <c r="K13" s="5">
        <f t="shared" si="4"/>
        <v>76.716803847171661</v>
      </c>
      <c r="L13" s="5">
        <f t="shared" si="11"/>
        <v>82.518915062503964</v>
      </c>
      <c r="M13" s="5">
        <f t="shared" si="12"/>
        <v>87.676347253910464</v>
      </c>
      <c r="N13" s="5">
        <f t="shared" si="13"/>
        <v>92.290891846221541</v>
      </c>
      <c r="O13" s="5">
        <f t="shared" si="5"/>
        <v>96.443981979301512</v>
      </c>
      <c r="P13" s="5">
        <f t="shared" si="14"/>
        <v>100.20153971875482</v>
      </c>
      <c r="Q13" s="5">
        <f t="shared" si="15"/>
        <v>103.617501300076</v>
      </c>
      <c r="R13" s="5">
        <f t="shared" si="16"/>
        <v>106.73642274389101</v>
      </c>
      <c r="S13" s="5">
        <f t="shared" si="17"/>
        <v>109.59543406738807</v>
      </c>
      <c r="T13" s="5">
        <f t="shared" si="18"/>
        <v>112.2257244850054</v>
      </c>
      <c r="U13" s="5">
        <f t="shared" si="19"/>
        <v>114.65368487049831</v>
      </c>
      <c r="V13" s="5">
        <f t="shared" si="20"/>
        <v>116.90179633854729</v>
      </c>
      <c r="W13" s="5">
        <f t="shared" si="21"/>
        <v>118.98932841602134</v>
      </c>
      <c r="X13" s="5">
        <f t="shared" si="22"/>
        <v>120.93289276401444</v>
      </c>
      <c r="Y13" s="5">
        <f t="shared" si="23"/>
        <v>122.74688615547464</v>
      </c>
      <c r="Z13" s="5">
        <f t="shared" si="24"/>
        <v>124.44384771522775</v>
      </c>
      <c r="AA13" s="5">
        <f t="shared" si="25"/>
        <v>126.03474917749629</v>
      </c>
      <c r="AB13" s="5">
        <f t="shared" si="26"/>
        <v>127.5292323693243</v>
      </c>
      <c r="AC13" s="5">
        <f t="shared" si="27"/>
        <v>128.93580478516245</v>
      </c>
      <c r="AD13" s="5">
        <f t="shared" si="28"/>
        <v>130.26200163438125</v>
      </c>
      <c r="AE13" s="5">
        <f t="shared" si="6"/>
        <v>131.51452088086569</v>
      </c>
    </row>
    <row r="14" spans="1:31" x14ac:dyDescent="0.25">
      <c r="A14" s="3">
        <f t="shared" si="29"/>
        <v>11</v>
      </c>
      <c r="B14" s="5">
        <f t="shared" si="7"/>
        <v>167.06498915663045</v>
      </c>
      <c r="C14" s="5"/>
      <c r="D14" s="5"/>
      <c r="E14" s="5"/>
      <c r="F14" s="5"/>
      <c r="G14" s="5"/>
      <c r="H14" s="5"/>
      <c r="I14" s="5"/>
      <c r="J14" s="5">
        <f t="shared" si="10"/>
        <v>55.688329718876815</v>
      </c>
      <c r="K14" s="5">
        <f t="shared" si="4"/>
        <v>62.649370933736421</v>
      </c>
      <c r="L14" s="5">
        <f t="shared" si="11"/>
        <v>68.791466123318415</v>
      </c>
      <c r="M14" s="5">
        <f t="shared" si="12"/>
        <v>74.251106291835754</v>
      </c>
      <c r="N14" s="5">
        <f t="shared" si="13"/>
        <v>79.136047495246004</v>
      </c>
      <c r="O14" s="5">
        <f t="shared" si="5"/>
        <v>83.532494578315223</v>
      </c>
      <c r="P14" s="5">
        <f t="shared" si="14"/>
        <v>87.510232415377843</v>
      </c>
      <c r="Q14" s="5">
        <f t="shared" si="15"/>
        <v>91.126357721798428</v>
      </c>
      <c r="R14" s="5">
        <f t="shared" si="16"/>
        <v>94.428037349399816</v>
      </c>
      <c r="S14" s="5">
        <f t="shared" si="17"/>
        <v>97.454577008034434</v>
      </c>
      <c r="T14" s="5">
        <f t="shared" si="18"/>
        <v>100.23899349397827</v>
      </c>
      <c r="U14" s="5">
        <f t="shared" si="19"/>
        <v>102.80922409638796</v>
      </c>
      <c r="V14" s="5">
        <f t="shared" si="20"/>
        <v>105.18906724676732</v>
      </c>
      <c r="W14" s="5">
        <f t="shared" si="21"/>
        <v>107.398921600691</v>
      </c>
      <c r="X14" s="5">
        <f t="shared" si="22"/>
        <v>109.45637220606822</v>
      </c>
      <c r="Y14" s="5">
        <f t="shared" si="23"/>
        <v>111.37665943775363</v>
      </c>
      <c r="Z14" s="5">
        <f t="shared" si="24"/>
        <v>113.17305717062062</v>
      </c>
      <c r="AA14" s="5">
        <f t="shared" si="25"/>
        <v>114.85718004518343</v>
      </c>
      <c r="AB14" s="5">
        <f t="shared" si="26"/>
        <v>116.43923486674242</v>
      </c>
      <c r="AC14" s="5">
        <f t="shared" si="27"/>
        <v>117.92822763997444</v>
      </c>
      <c r="AD14" s="5">
        <f t="shared" si="28"/>
        <v>119.33213511187888</v>
      </c>
      <c r="AE14" s="5">
        <f t="shared" si="6"/>
        <v>120.6580477242331</v>
      </c>
    </row>
    <row r="15" spans="1:31" x14ac:dyDescent="0.25">
      <c r="A15" s="3">
        <f t="shared" si="29"/>
        <v>12</v>
      </c>
      <c r="B15" s="5">
        <f t="shared" si="7"/>
        <v>159.38718232182816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49.808494475571301</v>
      </c>
      <c r="L15" s="5">
        <f t="shared" si="11"/>
        <v>56.254299642998177</v>
      </c>
      <c r="M15" s="5">
        <f t="shared" si="12"/>
        <v>61.983904236266504</v>
      </c>
      <c r="N15" s="5">
        <f t="shared" si="13"/>
        <v>67.110392556559233</v>
      </c>
      <c r="O15" s="5">
        <f t="shared" si="5"/>
        <v>71.724232044822685</v>
      </c>
      <c r="P15" s="5">
        <f t="shared" si="14"/>
        <v>75.898658248489596</v>
      </c>
      <c r="Q15" s="5">
        <f t="shared" si="15"/>
        <v>79.693591160914082</v>
      </c>
      <c r="R15" s="5">
        <f t="shared" si="16"/>
        <v>83.158529907040787</v>
      </c>
      <c r="S15" s="5">
        <f t="shared" si="17"/>
        <v>86.334723757656931</v>
      </c>
      <c r="T15" s="5">
        <f t="shared" si="18"/>
        <v>89.256822100223758</v>
      </c>
      <c r="U15" s="5">
        <f t="shared" si="19"/>
        <v>91.954143647208554</v>
      </c>
      <c r="V15" s="5">
        <f t="shared" si="20"/>
        <v>94.45166359812039</v>
      </c>
      <c r="W15" s="5">
        <f t="shared" si="21"/>
        <v>96.770789266824252</v>
      </c>
      <c r="X15" s="5">
        <f t="shared" si="22"/>
        <v>98.929975234238185</v>
      </c>
      <c r="Y15" s="5">
        <f t="shared" si="23"/>
        <v>100.94521547049116</v>
      </c>
      <c r="Z15" s="5">
        <f t="shared" si="24"/>
        <v>102.83044020763107</v>
      </c>
      <c r="AA15" s="5">
        <f t="shared" si="25"/>
        <v>104.59783839869974</v>
      </c>
      <c r="AB15" s="5">
        <f t="shared" si="26"/>
        <v>106.25812154788544</v>
      </c>
      <c r="AC15" s="5">
        <f t="shared" si="27"/>
        <v>107.82074098241317</v>
      </c>
      <c r="AD15" s="5">
        <f t="shared" si="28"/>
        <v>109.29406787782503</v>
      </c>
      <c r="AE15" s="5">
        <f t="shared" si="6"/>
        <v>110.68554327904734</v>
      </c>
    </row>
    <row r="16" spans="1:31" x14ac:dyDescent="0.25">
      <c r="A16" s="3">
        <f t="shared" si="29"/>
        <v>13</v>
      </c>
      <c r="B16" s="5">
        <f t="shared" si="7"/>
        <v>152.23922172295676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44.776241683222572</v>
      </c>
      <c r="M16" s="5">
        <f t="shared" si="12"/>
        <v>50.746407240985583</v>
      </c>
      <c r="N16" s="5">
        <f t="shared" si="13"/>
        <v>56.088134318984068</v>
      </c>
      <c r="O16" s="5">
        <f t="shared" si="5"/>
        <v>60.895688689182705</v>
      </c>
      <c r="P16" s="5">
        <f t="shared" si="14"/>
        <v>65.245380738410034</v>
      </c>
      <c r="Q16" s="5">
        <f t="shared" si="15"/>
        <v>69.199646237707611</v>
      </c>
      <c r="R16" s="5">
        <f t="shared" si="16"/>
        <v>72.810062563153238</v>
      </c>
      <c r="S16" s="5">
        <f t="shared" si="17"/>
        <v>76.119610861478378</v>
      </c>
      <c r="T16" s="5">
        <f t="shared" si="18"/>
        <v>79.16439529593751</v>
      </c>
      <c r="U16" s="5">
        <f t="shared" si="19"/>
        <v>81.974965543130565</v>
      </c>
      <c r="V16" s="5">
        <f t="shared" si="20"/>
        <v>84.577345401642646</v>
      </c>
      <c r="W16" s="5">
        <f t="shared" si="21"/>
        <v>86.993840984546722</v>
      </c>
      <c r="X16" s="5">
        <f t="shared" si="22"/>
        <v>89.243681699664307</v>
      </c>
      <c r="Y16" s="5">
        <f t="shared" si="23"/>
        <v>91.343533033774051</v>
      </c>
      <c r="Z16" s="5">
        <f t="shared" si="24"/>
        <v>93.30791008826381</v>
      </c>
      <c r="AA16" s="5">
        <f t="shared" si="25"/>
        <v>95.149513576847966</v>
      </c>
      <c r="AB16" s="5">
        <f t="shared" si="26"/>
        <v>96.879504732790664</v>
      </c>
      <c r="AC16" s="5">
        <f t="shared" si="27"/>
        <v>98.507731703089675</v>
      </c>
      <c r="AD16" s="5">
        <f t="shared" si="28"/>
        <v>100.04291713222872</v>
      </c>
      <c r="AE16" s="5">
        <f t="shared" si="6"/>
        <v>101.49281448197117</v>
      </c>
    </row>
    <row r="17" spans="1:31" x14ac:dyDescent="0.25">
      <c r="A17" s="3">
        <f t="shared" si="29"/>
        <v>14</v>
      </c>
      <c r="B17" s="5">
        <f t="shared" si="7"/>
        <v>145.55882314178373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40.433006428273259</v>
      </c>
      <c r="N17" s="5">
        <f t="shared" si="13"/>
        <v>45.965944150036968</v>
      </c>
      <c r="O17" s="5">
        <f t="shared" si="5"/>
        <v>50.94558809962431</v>
      </c>
      <c r="P17" s="5">
        <f t="shared" si="14"/>
        <v>55.450980244489038</v>
      </c>
      <c r="Q17" s="5">
        <f t="shared" si="15"/>
        <v>59.546791285275162</v>
      </c>
      <c r="R17" s="5">
        <f t="shared" si="16"/>
        <v>63.286444844253793</v>
      </c>
      <c r="S17" s="5">
        <f t="shared" si="17"/>
        <v>66.714460606650874</v>
      </c>
      <c r="T17" s="5">
        <f t="shared" si="18"/>
        <v>69.868235108056197</v>
      </c>
      <c r="U17" s="5">
        <f t="shared" si="19"/>
        <v>72.779411570891867</v>
      </c>
      <c r="V17" s="5">
        <f t="shared" si="20"/>
        <v>75.474945332776755</v>
      </c>
      <c r="W17" s="5">
        <f t="shared" si="21"/>
        <v>77.977940968812717</v>
      </c>
      <c r="X17" s="5">
        <f t="shared" si="22"/>
        <v>80.308316216156541</v>
      </c>
      <c r="Y17" s="5">
        <f t="shared" si="23"/>
        <v>82.483333113677446</v>
      </c>
      <c r="Z17" s="5">
        <f t="shared" si="24"/>
        <v>84.518026340390549</v>
      </c>
      <c r="AA17" s="5">
        <f t="shared" si="25"/>
        <v>86.425551240434089</v>
      </c>
      <c r="AB17" s="5">
        <f t="shared" si="26"/>
        <v>88.21746857077801</v>
      </c>
      <c r="AC17" s="5">
        <f t="shared" si="27"/>
        <v>89.903978999337014</v>
      </c>
      <c r="AD17" s="5">
        <f t="shared" si="28"/>
        <v>91.494117403406918</v>
      </c>
      <c r="AE17" s="5">
        <f t="shared" si="6"/>
        <v>92.995914785028489</v>
      </c>
    </row>
    <row r="18" spans="1:31" x14ac:dyDescent="0.25">
      <c r="A18" s="3">
        <f t="shared" si="29"/>
        <v>15</v>
      </c>
      <c r="B18" s="5">
        <f t="shared" si="7"/>
        <v>139.29619880053909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36.656894421194494</v>
      </c>
      <c r="O18" s="5">
        <f t="shared" si="5"/>
        <v>41.788859640161732</v>
      </c>
      <c r="P18" s="5">
        <f t="shared" si="14"/>
        <v>46.432066266846363</v>
      </c>
      <c r="Q18" s="5">
        <f t="shared" si="15"/>
        <v>50.653163200196033</v>
      </c>
      <c r="R18" s="5">
        <f t="shared" si="16"/>
        <v>54.507208226297905</v>
      </c>
      <c r="S18" s="5">
        <f t="shared" si="17"/>
        <v>58.040082833557953</v>
      </c>
      <c r="T18" s="5">
        <f t="shared" si="18"/>
        <v>61.290327472237195</v>
      </c>
      <c r="U18" s="5">
        <f t="shared" si="19"/>
        <v>64.29055329255651</v>
      </c>
      <c r="V18" s="5">
        <f t="shared" si="20"/>
        <v>67.068540163222522</v>
      </c>
      <c r="W18" s="5">
        <f t="shared" si="21"/>
        <v>69.648099400269544</v>
      </c>
      <c r="X18" s="5">
        <f t="shared" si="22"/>
        <v>72.049758000278842</v>
      </c>
      <c r="Y18" s="5">
        <f t="shared" si="23"/>
        <v>74.291306026954175</v>
      </c>
      <c r="Z18" s="5">
        <f t="shared" si="24"/>
        <v>76.38823805190853</v>
      </c>
      <c r="AA18" s="5">
        <f t="shared" si="25"/>
        <v>78.354111825303235</v>
      </c>
      <c r="AB18" s="5">
        <f t="shared" si="26"/>
        <v>80.200841733643713</v>
      </c>
      <c r="AC18" s="5">
        <f t="shared" si="27"/>
        <v>81.938940470905337</v>
      </c>
      <c r="AD18" s="5">
        <f t="shared" si="28"/>
        <v>83.57771928032345</v>
      </c>
      <c r="AE18" s="5">
        <f t="shared" si="6"/>
        <v>85.12545482255166</v>
      </c>
    </row>
    <row r="19" spans="1:31" x14ac:dyDescent="0.25">
      <c r="A19" s="3">
        <f t="shared" si="29"/>
        <v>16</v>
      </c>
      <c r="B19" s="5">
        <f t="shared" si="7"/>
        <v>133.41062040160207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33.352655100400519</v>
      </c>
      <c r="P19" s="5">
        <f t="shared" si="14"/>
        <v>38.11732011474345</v>
      </c>
      <c r="Q19" s="5">
        <f t="shared" si="15"/>
        <v>42.448833764146116</v>
      </c>
      <c r="R19" s="5">
        <f t="shared" si="16"/>
        <v>46.403694052731154</v>
      </c>
      <c r="S19" s="5">
        <f t="shared" si="17"/>
        <v>50.028982650600774</v>
      </c>
      <c r="T19" s="5">
        <f t="shared" si="18"/>
        <v>53.364248160640827</v>
      </c>
      <c r="U19" s="5">
        <f t="shared" si="19"/>
        <v>56.442954785293182</v>
      </c>
      <c r="V19" s="5">
        <f t="shared" si="20"/>
        <v>59.293609067378704</v>
      </c>
      <c r="W19" s="5">
        <f t="shared" si="21"/>
        <v>61.940645186458106</v>
      </c>
      <c r="X19" s="5">
        <f t="shared" si="22"/>
        <v>64.405127090428593</v>
      </c>
      <c r="Y19" s="5">
        <f t="shared" si="23"/>
        <v>66.705310200801037</v>
      </c>
      <c r="Z19" s="5">
        <f t="shared" si="24"/>
        <v>68.857094400826881</v>
      </c>
      <c r="AA19" s="5">
        <f t="shared" si="25"/>
        <v>70.874392088351101</v>
      </c>
      <c r="AB19" s="5">
        <f t="shared" si="26"/>
        <v>72.769429309964764</v>
      </c>
      <c r="AC19" s="5">
        <f t="shared" si="27"/>
        <v>74.552993753836446</v>
      </c>
      <c r="AD19" s="5">
        <f t="shared" si="28"/>
        <v>76.234640229486899</v>
      </c>
      <c r="AE19" s="5">
        <f t="shared" si="6"/>
        <v>77.822861900934541</v>
      </c>
    </row>
    <row r="20" spans="1:31" x14ac:dyDescent="0.25">
      <c r="A20" s="3">
        <f t="shared" si="29"/>
        <v>17</v>
      </c>
      <c r="B20" s="5">
        <f t="shared" si="7"/>
        <v>127.86810433256129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30.444786745847924</v>
      </c>
      <c r="Q20" s="5">
        <f t="shared" si="15"/>
        <v>34.873119363425808</v>
      </c>
      <c r="R20" s="5">
        <f t="shared" si="16"/>
        <v>38.916379579475176</v>
      </c>
      <c r="S20" s="5">
        <f t="shared" si="17"/>
        <v>42.622701444187094</v>
      </c>
      <c r="T20" s="5">
        <f t="shared" si="18"/>
        <v>46.032517559722066</v>
      </c>
      <c r="U20" s="5">
        <f t="shared" si="19"/>
        <v>49.180040127908185</v>
      </c>
      <c r="V20" s="5">
        <f t="shared" si="20"/>
        <v>52.094412876228674</v>
      </c>
      <c r="W20" s="5">
        <f t="shared" si="21"/>
        <v>54.800616142526266</v>
      </c>
      <c r="X20" s="5">
        <f t="shared" si="22"/>
        <v>57.320184700803338</v>
      </c>
      <c r="Y20" s="5">
        <f t="shared" si="23"/>
        <v>59.671782021861937</v>
      </c>
      <c r="Z20" s="5">
        <f t="shared" si="24"/>
        <v>61.871663386723206</v>
      </c>
      <c r="AA20" s="5">
        <f t="shared" si="25"/>
        <v>63.934052166280644</v>
      </c>
      <c r="AB20" s="5">
        <f t="shared" si="26"/>
        <v>65.871447686470958</v>
      </c>
      <c r="AC20" s="5">
        <f t="shared" si="27"/>
        <v>67.694878764297158</v>
      </c>
      <c r="AD20" s="5">
        <f t="shared" si="28"/>
        <v>69.41411378053327</v>
      </c>
      <c r="AE20" s="5">
        <f t="shared" si="6"/>
        <v>71.03783574031182</v>
      </c>
    </row>
    <row r="21" spans="1:31" x14ac:dyDescent="0.25">
      <c r="A21" s="3">
        <f t="shared" si="29"/>
        <v>18</v>
      </c>
      <c r="B21" s="5">
        <f t="shared" si="7"/>
        <v>122.6398080111631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27.8726836389007</v>
      </c>
      <c r="R21" s="5">
        <f t="shared" si="16"/>
        <v>31.992993394216459</v>
      </c>
      <c r="S21" s="5">
        <f t="shared" si="17"/>
        <v>35.769944003255908</v>
      </c>
      <c r="T21" s="5">
        <f t="shared" si="18"/>
        <v>39.244738563572191</v>
      </c>
      <c r="U21" s="5">
        <f t="shared" si="19"/>
        <v>42.452241234633377</v>
      </c>
      <c r="V21" s="5">
        <f t="shared" si="20"/>
        <v>45.42215111524559</v>
      </c>
      <c r="W21" s="5">
        <f t="shared" si="21"/>
        <v>48.179924575814077</v>
      </c>
      <c r="X21" s="5">
        <f t="shared" si="22"/>
        <v>50.747506763239905</v>
      </c>
      <c r="Y21" s="5">
        <f t="shared" si="23"/>
        <v>53.143916804837339</v>
      </c>
      <c r="Z21" s="5">
        <f t="shared" si="24"/>
        <v>55.385719746976889</v>
      </c>
      <c r="AA21" s="5">
        <f t="shared" si="25"/>
        <v>57.487410005232704</v>
      </c>
      <c r="AB21" s="5">
        <f t="shared" si="26"/>
        <v>59.461725096321501</v>
      </c>
      <c r="AC21" s="5">
        <f t="shared" si="27"/>
        <v>61.319904005581549</v>
      </c>
      <c r="AD21" s="5">
        <f t="shared" si="28"/>
        <v>63.071901262883877</v>
      </c>
      <c r="AE21" s="5">
        <f t="shared" si="6"/>
        <v>64.726565339224962</v>
      </c>
    </row>
    <row r="22" spans="1:31" x14ac:dyDescent="0.25">
      <c r="A22" s="3">
        <f t="shared" si="29"/>
        <v>19</v>
      </c>
      <c r="B22" s="5">
        <f t="shared" si="7"/>
        <v>117.70089094469319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25.587150205368083</v>
      </c>
      <c r="S22" s="5">
        <f t="shared" si="17"/>
        <v>29.425222736173296</v>
      </c>
      <c r="T22" s="5">
        <f t="shared" si="18"/>
        <v>32.956249464514094</v>
      </c>
      <c r="U22" s="5">
        <f t="shared" si="19"/>
        <v>36.215658752213287</v>
      </c>
      <c r="V22" s="5">
        <f t="shared" si="20"/>
        <v>39.233630314897724</v>
      </c>
      <c r="W22" s="5">
        <f t="shared" si="21"/>
        <v>42.036032480247563</v>
      </c>
      <c r="X22" s="5">
        <f t="shared" si="22"/>
        <v>44.645165530745693</v>
      </c>
      <c r="Y22" s="5">
        <f t="shared" si="23"/>
        <v>47.080356377877273</v>
      </c>
      <c r="Z22" s="5">
        <f t="shared" si="24"/>
        <v>49.358438138097142</v>
      </c>
      <c r="AA22" s="5">
        <f t="shared" si="25"/>
        <v>51.494139788303272</v>
      </c>
      <c r="AB22" s="5">
        <f t="shared" si="26"/>
        <v>53.500404974860544</v>
      </c>
      <c r="AC22" s="5">
        <f t="shared" si="27"/>
        <v>55.388654562208558</v>
      </c>
      <c r="AD22" s="5">
        <f t="shared" si="28"/>
        <v>57.169004173136692</v>
      </c>
      <c r="AE22" s="5">
        <f t="shared" si="6"/>
        <v>58.850445472346593</v>
      </c>
    </row>
    <row r="23" spans="1:31" x14ac:dyDescent="0.25">
      <c r="A23" s="3">
        <f t="shared" si="29"/>
        <v>20</v>
      </c>
      <c r="B23" s="5">
        <f t="shared" si="7"/>
        <v>113.02968774490989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23.547851613522894</v>
      </c>
      <c r="T23" s="5">
        <f t="shared" si="18"/>
        <v>27.127125058778375</v>
      </c>
      <c r="U23" s="5">
        <f t="shared" si="19"/>
        <v>30.431069777475741</v>
      </c>
      <c r="V23" s="5">
        <f t="shared" si="20"/>
        <v>33.490277850343674</v>
      </c>
      <c r="W23" s="5">
        <f t="shared" si="21"/>
        <v>36.330971060863895</v>
      </c>
      <c r="X23" s="5">
        <f t="shared" si="22"/>
        <v>38.975754394796517</v>
      </c>
      <c r="Y23" s="5">
        <f t="shared" si="23"/>
        <v>41.444218839800293</v>
      </c>
      <c r="Z23" s="5">
        <f t="shared" si="24"/>
        <v>43.753427514158666</v>
      </c>
      <c r="AA23" s="5">
        <f t="shared" si="25"/>
        <v>45.918310646369648</v>
      </c>
      <c r="AB23" s="5">
        <f t="shared" si="26"/>
        <v>47.951988740264802</v>
      </c>
      <c r="AC23" s="5">
        <f t="shared" si="27"/>
        <v>49.866038710989656</v>
      </c>
      <c r="AD23" s="5">
        <f t="shared" si="28"/>
        <v>51.670714397673095</v>
      </c>
      <c r="AE23" s="5">
        <f t="shared" si="6"/>
        <v>53.375130323985232</v>
      </c>
    </row>
    <row r="24" spans="1:31" x14ac:dyDescent="0.25">
      <c r="A24" s="3">
        <f t="shared" si="29"/>
        <v>21</v>
      </c>
      <c r="B24" s="5">
        <f t="shared" si="7"/>
        <v>108.60709559239122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21.721419118478241</v>
      </c>
      <c r="U24" s="5">
        <f t="shared" si="19"/>
        <v>25.063175905936436</v>
      </c>
      <c r="V24" s="5">
        <f t="shared" si="20"/>
        <v>28.157395153582907</v>
      </c>
      <c r="W24" s="5">
        <f t="shared" si="21"/>
        <v>31.030598740683207</v>
      </c>
      <c r="X24" s="5">
        <f t="shared" si="22"/>
        <v>33.705650356259348</v>
      </c>
      <c r="Y24" s="5">
        <f t="shared" si="23"/>
        <v>36.202365197463742</v>
      </c>
      <c r="Z24" s="5">
        <f t="shared" si="24"/>
        <v>38.538001661816239</v>
      </c>
      <c r="AA24" s="5">
        <f t="shared" si="25"/>
        <v>40.727660847146709</v>
      </c>
      <c r="AB24" s="5">
        <f t="shared" si="26"/>
        <v>42.784613415184424</v>
      </c>
      <c r="AC24" s="5">
        <f t="shared" si="27"/>
        <v>44.720568773337561</v>
      </c>
      <c r="AD24" s="5">
        <f t="shared" si="28"/>
        <v>46.545898111024805</v>
      </c>
      <c r="AE24" s="5">
        <f t="shared" si="6"/>
        <v>48.269820263284984</v>
      </c>
    </row>
    <row r="25" spans="1:31" x14ac:dyDescent="0.25">
      <c r="A25" s="3">
        <f t="shared" si="29"/>
        <v>22</v>
      </c>
      <c r="B25" s="5">
        <f t="shared" si="7"/>
        <v>104.41611228187283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20.080021592667851</v>
      </c>
      <c r="V25" s="5">
        <f t="shared" si="20"/>
        <v>23.203580507082851</v>
      </c>
      <c r="W25" s="5">
        <f t="shared" si="21"/>
        <v>26.104028070468207</v>
      </c>
      <c r="X25" s="5">
        <f t="shared" si="22"/>
        <v>28.804444767413194</v>
      </c>
      <c r="Y25" s="5">
        <f t="shared" si="23"/>
        <v>31.324833684561849</v>
      </c>
      <c r="Z25" s="5">
        <f t="shared" si="24"/>
        <v>33.682616865120266</v>
      </c>
      <c r="AA25" s="5">
        <f t="shared" si="25"/>
        <v>35.893038596893781</v>
      </c>
      <c r="AB25" s="5">
        <f t="shared" si="26"/>
        <v>37.969495375226487</v>
      </c>
      <c r="AC25" s="5">
        <f t="shared" si="27"/>
        <v>39.92380763718667</v>
      </c>
      <c r="AD25" s="5">
        <f t="shared" si="28"/>
        <v>41.76644491274913</v>
      </c>
      <c r="AE25" s="5">
        <f t="shared" si="6"/>
        <v>43.506713450780346</v>
      </c>
    </row>
    <row r="26" spans="1:31" x14ac:dyDescent="0.25">
      <c r="A26" s="3">
        <f t="shared" si="29"/>
        <v>23</v>
      </c>
      <c r="B26" s="5">
        <f t="shared" si="7"/>
        <v>100.44148203872466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18.600274451615675</v>
      </c>
      <c r="W26" s="5">
        <f t="shared" si="21"/>
        <v>21.523174722583857</v>
      </c>
      <c r="X26" s="5">
        <f t="shared" si="22"/>
        <v>24.244495664519746</v>
      </c>
      <c r="Y26" s="5">
        <f t="shared" si="23"/>
        <v>26.784395210326576</v>
      </c>
      <c r="Z26" s="5">
        <f t="shared" si="24"/>
        <v>29.16043026930716</v>
      </c>
      <c r="AA26" s="5">
        <f t="shared" si="25"/>
        <v>31.387963137101455</v>
      </c>
      <c r="AB26" s="5">
        <f t="shared" si="26"/>
        <v>33.480494012908224</v>
      </c>
      <c r="AC26" s="5">
        <f t="shared" si="27"/>
        <v>35.449934837196942</v>
      </c>
      <c r="AD26" s="5">
        <f t="shared" si="28"/>
        <v>37.306836185812017</v>
      </c>
      <c r="AE26" s="5">
        <f t="shared" si="6"/>
        <v>39.060576348392921</v>
      </c>
    </row>
    <row r="27" spans="1:31" x14ac:dyDescent="0.25">
      <c r="A27" s="3">
        <f t="shared" si="29"/>
        <v>24</v>
      </c>
      <c r="B27" s="5">
        <f t="shared" si="7"/>
        <v>96.669419812740344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17.262396395132203</v>
      </c>
      <c r="X27" s="5">
        <f t="shared" si="22"/>
        <v>20.000569616429036</v>
      </c>
      <c r="Y27" s="5">
        <f t="shared" si="23"/>
        <v>22.556197956306082</v>
      </c>
      <c r="Z27" s="5">
        <f t="shared" si="24"/>
        <v>24.946947048449122</v>
      </c>
      <c r="AA27" s="5">
        <f t="shared" si="25"/>
        <v>27.188274322333221</v>
      </c>
      <c r="AB27" s="5">
        <f t="shared" si="26"/>
        <v>29.293763579618286</v>
      </c>
      <c r="AC27" s="5">
        <f t="shared" si="27"/>
        <v>31.275400527651286</v>
      </c>
      <c r="AD27" s="5">
        <f t="shared" si="28"/>
        <v>33.143801078653837</v>
      </c>
      <c r="AE27" s="5">
        <f t="shared" si="6"/>
        <v>34.908401599045121</v>
      </c>
    </row>
    <row r="28" spans="1:31" x14ac:dyDescent="0.25">
      <c r="A28" s="3">
        <f t="shared" si="29"/>
        <v>25</v>
      </c>
      <c r="B28" s="5">
        <f t="shared" si="7"/>
        <v>93.087393626583662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16.049550625273046</v>
      </c>
      <c r="Y28" s="5">
        <f t="shared" si="23"/>
        <v>18.617478725316733</v>
      </c>
      <c r="Z28" s="5">
        <f t="shared" si="24"/>
        <v>21.01973404471244</v>
      </c>
      <c r="AA28" s="5">
        <f t="shared" si="25"/>
        <v>23.271848406645915</v>
      </c>
      <c r="AB28" s="5">
        <f t="shared" si="26"/>
        <v>25.387470989068273</v>
      </c>
      <c r="AC28" s="5">
        <f t="shared" si="27"/>
        <v>27.378645184289311</v>
      </c>
      <c r="AD28" s="5">
        <f t="shared" si="28"/>
        <v>29.256037996926295</v>
      </c>
      <c r="AE28" s="5">
        <f t="shared" si="6"/>
        <v>31.029131208861219</v>
      </c>
    </row>
    <row r="29" spans="1:31" x14ac:dyDescent="0.25">
      <c r="A29" s="3">
        <f t="shared" si="29"/>
        <v>26</v>
      </c>
      <c r="B29" s="5">
        <f t="shared" si="7"/>
        <v>89.683950497560176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14.947325082926698</v>
      </c>
      <c r="Z29" s="5">
        <f t="shared" si="24"/>
        <v>17.35818396726971</v>
      </c>
      <c r="AA29" s="5">
        <f t="shared" si="25"/>
        <v>19.618364171341288</v>
      </c>
      <c r="AB29" s="5">
        <f t="shared" si="26"/>
        <v>21.741563756984284</v>
      </c>
      <c r="AC29" s="5">
        <f t="shared" si="27"/>
        <v>23.739869249354165</v>
      </c>
      <c r="AD29" s="5">
        <f t="shared" si="28"/>
        <v>25.623985856445767</v>
      </c>
      <c r="AE29" s="5">
        <f t="shared" si="6"/>
        <v>27.40342931869894</v>
      </c>
    </row>
    <row r="30" spans="1:31" x14ac:dyDescent="0.25">
      <c r="A30" s="3">
        <f t="shared" si="29"/>
        <v>27</v>
      </c>
      <c r="B30" s="5">
        <f t="shared" si="7"/>
        <v>86.448575504122786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13.943318629697224</v>
      </c>
      <c r="AA30" s="5">
        <f t="shared" si="25"/>
        <v>16.209107907023022</v>
      </c>
      <c r="AB30" s="5">
        <f t="shared" si="26"/>
        <v>18.337576622086651</v>
      </c>
      <c r="AC30" s="5">
        <f t="shared" si="27"/>
        <v>20.340841295087714</v>
      </c>
      <c r="AD30" s="5">
        <f t="shared" si="28"/>
        <v>22.229633701060145</v>
      </c>
      <c r="AE30" s="5">
        <f t="shared" si="6"/>
        <v>24.013493195589664</v>
      </c>
    </row>
    <row r="31" spans="1:31" x14ac:dyDescent="0.25">
      <c r="A31" s="3">
        <f t="shared" si="29"/>
        <v>28</v>
      </c>
      <c r="B31" s="5">
        <f t="shared" si="7"/>
        <v>83.371576379635357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13.026808809318025</v>
      </c>
      <c r="AB31" s="5">
        <f t="shared" si="26"/>
        <v>15.158468432660973</v>
      </c>
      <c r="AC31" s="5">
        <f t="shared" si="27"/>
        <v>17.164736313454338</v>
      </c>
      <c r="AD31" s="5">
        <f t="shared" si="28"/>
        <v>19.056360315345223</v>
      </c>
      <c r="AE31" s="5">
        <f t="shared" si="6"/>
        <v>20.842894094908839</v>
      </c>
    </row>
    <row r="32" spans="1:31" x14ac:dyDescent="0.25">
      <c r="A32" s="3">
        <f t="shared" si="29"/>
        <v>29</v>
      </c>
      <c r="B32" s="5">
        <f t="shared" si="7"/>
        <v>80.443987995924715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12.188483029685562</v>
      </c>
      <c r="AC32" s="5">
        <f t="shared" si="27"/>
        <v>14.195997881633772</v>
      </c>
      <c r="AD32" s="5">
        <f t="shared" si="28"/>
        <v>16.088797599184943</v>
      </c>
      <c r="AE32" s="5">
        <f t="shared" si="6"/>
        <v>17.876441776872159</v>
      </c>
    </row>
    <row r="33" spans="1:31" x14ac:dyDescent="0.25">
      <c r="A33" s="3">
        <f t="shared" si="29"/>
        <v>30</v>
      </c>
      <c r="B33" s="5">
        <f t="shared" si="7"/>
        <v>77.657492513576415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11.42021948729065</v>
      </c>
      <c r="AD33" s="5">
        <f t="shared" si="28"/>
        <v>13.312713002327385</v>
      </c>
      <c r="AE33" s="5">
        <f t="shared" si="6"/>
        <v>15.100067988750968</v>
      </c>
    </row>
    <row r="34" spans="1:31" x14ac:dyDescent="0.25">
      <c r="A34" s="3">
        <f t="shared" si="29"/>
        <v>31</v>
      </c>
      <c r="B34" s="5">
        <f t="shared" si="7"/>
        <v>75.004351999580521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10.714907428511504</v>
      </c>
      <c r="AE34" s="5">
        <f t="shared" si="6"/>
        <v>12.50072533326342</v>
      </c>
    </row>
    <row r="35" spans="1:31" x14ac:dyDescent="0.25">
      <c r="A35" s="3">
        <f t="shared" si="29"/>
        <v>32</v>
      </c>
      <c r="B35" s="5">
        <f t="shared" si="7"/>
        <v>72.477351062773465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10.066298758718537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6" sqref="F26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(1/POWER(A4,1/2)+POWER(1.05,1-A4))/2*320</f>
        <v>320</v>
      </c>
      <c r="C4" s="5">
        <f>B4*(4-A4+5)/(4+4)</f>
        <v>320</v>
      </c>
      <c r="D4" s="5">
        <f>B4*(5-A4+5)/(5+4)</f>
        <v>320</v>
      </c>
      <c r="E4" s="5">
        <f t="shared" ref="E4:E9" si="1">B4*(6-A4+5)/(6+4)</f>
        <v>320</v>
      </c>
      <c r="F4" s="5">
        <f>B4*(7-A4+5)/(7+4)</f>
        <v>320</v>
      </c>
      <c r="G4" s="5">
        <f t="shared" ref="G4:G11" si="2">B4*(8-A4+5)/(8+4)</f>
        <v>320</v>
      </c>
      <c r="H4" s="5">
        <f t="shared" ref="H4:H12" si="3">B4*(9-A4+5)/(9+4)</f>
        <v>320</v>
      </c>
      <c r="I4" s="5">
        <f>B4*(10-A4+5)/(10+4)</f>
        <v>320</v>
      </c>
      <c r="J4" s="5">
        <f>B4*(11-A4+5)/(11+4)</f>
        <v>320</v>
      </c>
      <c r="K4" s="5">
        <f t="shared" ref="K4:K15" si="4">B4*(12-A4+5)/(12+4)</f>
        <v>320</v>
      </c>
      <c r="L4" s="5">
        <f>B4*(13-A4+5)/(13+4)</f>
        <v>320</v>
      </c>
      <c r="M4" s="5">
        <f>B4*(14-A4+5)/(14+4)</f>
        <v>320</v>
      </c>
      <c r="N4" s="5">
        <f>B4*(15-A4+5)/(15+4)</f>
        <v>320</v>
      </c>
      <c r="O4" s="5">
        <f t="shared" ref="O4:O19" si="5">B4*(16-A4+5)/(16+4)</f>
        <v>320</v>
      </c>
      <c r="P4" s="5">
        <f>B4*(17-A4+5)/(17+4)</f>
        <v>320</v>
      </c>
      <c r="Q4" s="5">
        <f>B4*(18-A4+5)/(18+4)</f>
        <v>320</v>
      </c>
      <c r="R4" s="5">
        <f>B4*(19-A4+5)/(19+4)</f>
        <v>320</v>
      </c>
      <c r="S4" s="5">
        <f>B4*(20-A4+5)/(20+4)</f>
        <v>320</v>
      </c>
      <c r="T4" s="5">
        <f>B4*(21-A4+5)/(21+4)</f>
        <v>320</v>
      </c>
      <c r="U4" s="5">
        <f>B4*(22-A4+5)/(22+4)</f>
        <v>320</v>
      </c>
      <c r="V4" s="5">
        <f>B4*(23-A4+5)/(23+4)</f>
        <v>320</v>
      </c>
      <c r="W4" s="5">
        <f>B4*(24-A4+5)/(24+4)</f>
        <v>320</v>
      </c>
      <c r="X4" s="5">
        <f>B4*(25-A4+5)/(25+4)</f>
        <v>320</v>
      </c>
      <c r="Y4" s="5">
        <f>B4*(26-A4+5)/(26+4)</f>
        <v>320</v>
      </c>
      <c r="Z4" s="5">
        <f>B4*(27-A4+5)/(27+4)</f>
        <v>320</v>
      </c>
      <c r="AA4" s="5">
        <f>B4*(28-A4+5)/(28+4)</f>
        <v>320</v>
      </c>
      <c r="AB4" s="5">
        <f>B4*(29-A4+5)/(29+4)</f>
        <v>320</v>
      </c>
      <c r="AC4" s="5">
        <f>B4*(30-A4+5)/(30+4)</f>
        <v>320</v>
      </c>
      <c r="AD4" s="5">
        <f>B4*(31-A4+5)/(31+4)</f>
        <v>320</v>
      </c>
      <c r="AE4" s="5">
        <f t="shared" ref="AE4:AE35" si="6">B4*(32-A4+5)/(32+4)</f>
        <v>320</v>
      </c>
    </row>
    <row r="5" spans="1:31" x14ac:dyDescent="0.25">
      <c r="A5" s="3">
        <f>A4+1</f>
        <v>2</v>
      </c>
      <c r="B5" s="5">
        <f t="shared" ref="B5:B35" si="7">(1/POWER(A5,1/2)+POWER(1.05,1-A5))/2*320</f>
        <v>265.51803737079996</v>
      </c>
      <c r="C5" s="5">
        <f>B5*(4-A5+5)/(4+4)</f>
        <v>232.32828269944997</v>
      </c>
      <c r="D5" s="5">
        <f>B5*(5-A5+5)/(5+4)</f>
        <v>236.01603321848884</v>
      </c>
      <c r="E5" s="5">
        <f t="shared" si="1"/>
        <v>238.96623363371995</v>
      </c>
      <c r="F5" s="5">
        <f t="shared" ref="F5:F10" si="8">B5*(7-A5+5)/(7+4)</f>
        <v>241.38003397345449</v>
      </c>
      <c r="G5" s="5">
        <f t="shared" si="2"/>
        <v>243.39153425656662</v>
      </c>
      <c r="H5" s="5">
        <f t="shared" si="3"/>
        <v>245.09357295766151</v>
      </c>
      <c r="I5" s="5">
        <f t="shared" ref="I5:I13" si="9">B5*(10-A5+5)/(10+4)</f>
        <v>246.55246327288569</v>
      </c>
      <c r="J5" s="5">
        <f t="shared" ref="J5:J14" si="10">B5*(11-A5+5)/(11+4)</f>
        <v>247.81683487941331</v>
      </c>
      <c r="K5" s="5">
        <f t="shared" si="4"/>
        <v>248.92316003512497</v>
      </c>
      <c r="L5" s="5">
        <f t="shared" ref="L5:L16" si="11">B5*(13-A5+5)/(13+4)</f>
        <v>249.89932929016467</v>
      </c>
      <c r="M5" s="5">
        <f t="shared" ref="M5:M17" si="12">B5*(14-A5+5)/(14+4)</f>
        <v>250.76703529464442</v>
      </c>
      <c r="N5" s="5">
        <f t="shared" ref="N5:N18" si="13">B5*(15-A5+5)/(15+4)</f>
        <v>251.54340382496838</v>
      </c>
      <c r="O5" s="5">
        <f t="shared" si="5"/>
        <v>252.24213550225994</v>
      </c>
      <c r="P5" s="5">
        <f t="shared" ref="P5:P20" si="14">B5*(17-A5+5)/(17+4)</f>
        <v>252.87432130552375</v>
      </c>
      <c r="Q5" s="5">
        <f t="shared" ref="Q5:Q21" si="15">B5*(18-A5+5)/(18+4)</f>
        <v>253.44903567212722</v>
      </c>
      <c r="R5" s="5">
        <f t="shared" ref="R5:R22" si="16">B5*(19-A5+5)/(19+4)</f>
        <v>253.97377487641734</v>
      </c>
      <c r="S5" s="5">
        <f t="shared" ref="S5:S23" si="17">B5*(20-A5+5)/(20+4)</f>
        <v>254.45478581368329</v>
      </c>
      <c r="T5" s="5">
        <f t="shared" ref="T5:T24" si="18">B5*(21-A5+5)/(21+4)</f>
        <v>254.89731587596799</v>
      </c>
      <c r="U5" s="5">
        <f t="shared" ref="U5:U25" si="19">B5*(22-A5+5)/(22+4)</f>
        <v>255.30580516423075</v>
      </c>
      <c r="V5" s="5">
        <f t="shared" ref="V5:V26" si="20">B5*(23-A5+5)/(23+4)</f>
        <v>255.68403598669627</v>
      </c>
      <c r="W5" s="5">
        <f t="shared" ref="W5:W27" si="21">B5*(24-A5+5)/(24+4)</f>
        <v>256.03525032184285</v>
      </c>
      <c r="X5" s="5">
        <f t="shared" ref="X5:X28" si="22">B5*(25-A5+5)/(25+4)</f>
        <v>256.36224297870342</v>
      </c>
      <c r="Y5" s="5">
        <f t="shared" ref="Y5:Y29" si="23">B5*(26-A5+5)/(26+4)</f>
        <v>256.66743612510663</v>
      </c>
      <c r="Z5" s="5">
        <f t="shared" ref="Z5:Z30" si="24">B5*(27-A5+5)/(27+4)</f>
        <v>256.95293939109672</v>
      </c>
      <c r="AA5" s="5">
        <f t="shared" ref="AA5:AA31" si="25">B5*(28-A5+5)/(28+4)</f>
        <v>257.22059870296243</v>
      </c>
      <c r="AB5" s="5">
        <f t="shared" ref="AB5:AB32" si="26">B5*(29-A5+5)/(29+4)</f>
        <v>257.47203623835145</v>
      </c>
      <c r="AC5" s="5">
        <f t="shared" ref="AC5:AC33" si="27">B5*(30-A5+5)/(30+4)</f>
        <v>257.70868333048236</v>
      </c>
      <c r="AD5" s="5">
        <f t="shared" ref="AD5:AD34" si="28">B5*(31-A5+5)/(31+4)</f>
        <v>257.93180773163425</v>
      </c>
      <c r="AE5" s="5">
        <f t="shared" si="6"/>
        <v>258.14253633272222</v>
      </c>
    </row>
    <row r="6" spans="1:31" x14ac:dyDescent="0.25">
      <c r="A6" s="3">
        <f t="shared" ref="A6:A35" si="29">A5+1</f>
        <v>3</v>
      </c>
      <c r="B6" s="5">
        <f t="shared" si="7"/>
        <v>237.50075962362811</v>
      </c>
      <c r="C6" s="5">
        <f>B6*(4-A6+5)/(4+4)</f>
        <v>178.12556971772108</v>
      </c>
      <c r="D6" s="5">
        <f>B6*(5-A6+5)/(5+4)</f>
        <v>184.72281304059965</v>
      </c>
      <c r="E6" s="5">
        <f t="shared" si="1"/>
        <v>190.00060769890248</v>
      </c>
      <c r="F6" s="5">
        <f t="shared" si="8"/>
        <v>194.318803328423</v>
      </c>
      <c r="G6" s="5">
        <f t="shared" si="2"/>
        <v>197.91729968635676</v>
      </c>
      <c r="H6" s="5">
        <f t="shared" si="3"/>
        <v>200.96218121999303</v>
      </c>
      <c r="I6" s="5">
        <f t="shared" si="9"/>
        <v>203.57207967739552</v>
      </c>
      <c r="J6" s="5">
        <f t="shared" si="10"/>
        <v>205.83399167381103</v>
      </c>
      <c r="K6" s="5">
        <f t="shared" si="4"/>
        <v>207.81316467067461</v>
      </c>
      <c r="L6" s="5">
        <f t="shared" si="11"/>
        <v>209.5594937855542</v>
      </c>
      <c r="M6" s="5">
        <f t="shared" si="12"/>
        <v>211.11178633211387</v>
      </c>
      <c r="N6" s="5">
        <f t="shared" si="13"/>
        <v>212.50067966324622</v>
      </c>
      <c r="O6" s="5">
        <f t="shared" si="5"/>
        <v>213.7506836612653</v>
      </c>
      <c r="P6" s="5">
        <f t="shared" si="14"/>
        <v>214.88163965947305</v>
      </c>
      <c r="Q6" s="5">
        <f t="shared" si="15"/>
        <v>215.90978147602556</v>
      </c>
      <c r="R6" s="5">
        <f t="shared" si="16"/>
        <v>216.8485196563561</v>
      </c>
      <c r="S6" s="5">
        <f t="shared" si="17"/>
        <v>217.70902965499246</v>
      </c>
      <c r="T6" s="5">
        <f t="shared" si="18"/>
        <v>218.50069885373784</v>
      </c>
      <c r="U6" s="5">
        <f t="shared" si="19"/>
        <v>219.23147042181057</v>
      </c>
      <c r="V6" s="5">
        <f t="shared" si="20"/>
        <v>219.90811076261863</v>
      </c>
      <c r="W6" s="5">
        <f t="shared" si="21"/>
        <v>220.53641965051182</v>
      </c>
      <c r="X6" s="5">
        <f t="shared" si="22"/>
        <v>221.12139689096412</v>
      </c>
      <c r="Y6" s="5">
        <f t="shared" si="23"/>
        <v>221.66737564871957</v>
      </c>
      <c r="Z6" s="5">
        <f t="shared" si="24"/>
        <v>222.1781299704908</v>
      </c>
      <c r="AA6" s="5">
        <f t="shared" si="25"/>
        <v>222.65696214715135</v>
      </c>
      <c r="AB6" s="5">
        <f t="shared" si="26"/>
        <v>223.10677419189307</v>
      </c>
      <c r="AC6" s="5">
        <f t="shared" si="27"/>
        <v>223.53012670459117</v>
      </c>
      <c r="AD6" s="5">
        <f t="shared" si="28"/>
        <v>223.92928764513508</v>
      </c>
      <c r="AE6" s="5">
        <f t="shared" si="6"/>
        <v>224.306272977871</v>
      </c>
    </row>
    <row r="7" spans="1:31" x14ac:dyDescent="0.25">
      <c r="A7" s="3">
        <f t="shared" si="29"/>
        <v>4</v>
      </c>
      <c r="B7" s="5">
        <f t="shared" si="7"/>
        <v>218.21401576503618</v>
      </c>
      <c r="C7" s="5">
        <f>B7*(4-A7+5)/(4+4)</f>
        <v>136.38375985314761</v>
      </c>
      <c r="D7" s="5">
        <f>B7*(5-A7+5)/(5+4)</f>
        <v>145.47601051002414</v>
      </c>
      <c r="E7" s="5">
        <f t="shared" si="1"/>
        <v>152.74981103552531</v>
      </c>
      <c r="F7" s="5">
        <f t="shared" si="8"/>
        <v>158.70110237457178</v>
      </c>
      <c r="G7" s="5">
        <f t="shared" si="2"/>
        <v>163.66051182377714</v>
      </c>
      <c r="H7" s="5">
        <f t="shared" si="3"/>
        <v>167.85693520387397</v>
      </c>
      <c r="I7" s="5">
        <f t="shared" si="9"/>
        <v>171.45386952967127</v>
      </c>
      <c r="J7" s="5">
        <f t="shared" si="10"/>
        <v>174.57121261202894</v>
      </c>
      <c r="K7" s="5">
        <f t="shared" si="4"/>
        <v>177.29888780909189</v>
      </c>
      <c r="L7" s="5">
        <f t="shared" si="11"/>
        <v>179.70566004179449</v>
      </c>
      <c r="M7" s="5">
        <f t="shared" si="12"/>
        <v>181.84501313753015</v>
      </c>
      <c r="N7" s="5">
        <f t="shared" si="13"/>
        <v>183.75917117055678</v>
      </c>
      <c r="O7" s="5">
        <f t="shared" si="5"/>
        <v>185.48191340028075</v>
      </c>
      <c r="P7" s="5">
        <f t="shared" si="14"/>
        <v>187.0405849414596</v>
      </c>
      <c r="Q7" s="5">
        <f t="shared" si="15"/>
        <v>188.45755906980395</v>
      </c>
      <c r="R7" s="5">
        <f t="shared" si="16"/>
        <v>189.7513180565532</v>
      </c>
      <c r="S7" s="5">
        <f t="shared" si="17"/>
        <v>190.93726379440668</v>
      </c>
      <c r="T7" s="5">
        <f t="shared" si="18"/>
        <v>192.02833387323182</v>
      </c>
      <c r="U7" s="5">
        <f t="shared" si="19"/>
        <v>193.03547548445508</v>
      </c>
      <c r="V7" s="5">
        <f t="shared" si="20"/>
        <v>193.96801401336549</v>
      </c>
      <c r="W7" s="5">
        <f t="shared" si="21"/>
        <v>194.83394264735372</v>
      </c>
      <c r="X7" s="5">
        <f t="shared" si="22"/>
        <v>195.64015206520486</v>
      </c>
      <c r="Y7" s="5">
        <f t="shared" si="23"/>
        <v>196.39261418853258</v>
      </c>
      <c r="Z7" s="5">
        <f t="shared" si="24"/>
        <v>197.09653036841976</v>
      </c>
      <c r="AA7" s="5">
        <f t="shared" si="25"/>
        <v>197.75645178706404</v>
      </c>
      <c r="AB7" s="5">
        <f t="shared" si="26"/>
        <v>198.37637796821471</v>
      </c>
      <c r="AC7" s="5">
        <f t="shared" si="27"/>
        <v>198.95983790341532</v>
      </c>
      <c r="AD7" s="5">
        <f t="shared" si="28"/>
        <v>199.50995727089023</v>
      </c>
      <c r="AE7" s="5">
        <f t="shared" si="6"/>
        <v>200.02951445128318</v>
      </c>
    </row>
    <row r="8" spans="1:31" x14ac:dyDescent="0.25">
      <c r="A8" s="3">
        <f t="shared" si="29"/>
        <v>5</v>
      </c>
      <c r="B8" s="5">
        <f t="shared" si="7"/>
        <v>203.1865712466944</v>
      </c>
      <c r="C8" s="5"/>
      <c r="D8" s="5">
        <f>B8*(5-A8+5)/(5+4)</f>
        <v>112.88142847038577</v>
      </c>
      <c r="E8" s="5">
        <f t="shared" si="1"/>
        <v>121.91194274801664</v>
      </c>
      <c r="F8" s="5">
        <f t="shared" si="8"/>
        <v>129.30054533880551</v>
      </c>
      <c r="G8" s="5">
        <f t="shared" si="2"/>
        <v>135.45771416446294</v>
      </c>
      <c r="H8" s="5">
        <f t="shared" si="3"/>
        <v>140.66762624771152</v>
      </c>
      <c r="I8" s="5">
        <f t="shared" si="9"/>
        <v>145.13326517621027</v>
      </c>
      <c r="J8" s="5">
        <f t="shared" si="10"/>
        <v>149.0034855809092</v>
      </c>
      <c r="K8" s="5">
        <f t="shared" si="4"/>
        <v>152.38992843502081</v>
      </c>
      <c r="L8" s="5">
        <f t="shared" si="11"/>
        <v>155.37796624747219</v>
      </c>
      <c r="M8" s="5">
        <f t="shared" si="12"/>
        <v>158.03399985854008</v>
      </c>
      <c r="N8" s="5">
        <f t="shared" si="13"/>
        <v>160.41045098423243</v>
      </c>
      <c r="O8" s="5">
        <f t="shared" si="5"/>
        <v>162.54925699735551</v>
      </c>
      <c r="P8" s="5">
        <f t="shared" si="14"/>
        <v>164.48436719970499</v>
      </c>
      <c r="Q8" s="5">
        <f t="shared" si="15"/>
        <v>166.24355829274998</v>
      </c>
      <c r="R8" s="5">
        <f t="shared" si="16"/>
        <v>167.84977624726929</v>
      </c>
      <c r="S8" s="5">
        <f t="shared" si="17"/>
        <v>169.32214270557867</v>
      </c>
      <c r="T8" s="5">
        <f t="shared" si="18"/>
        <v>170.6767198472233</v>
      </c>
      <c r="U8" s="5">
        <f t="shared" si="19"/>
        <v>171.92709874720293</v>
      </c>
      <c r="V8" s="5">
        <f t="shared" si="20"/>
        <v>173.08485698792487</v>
      </c>
      <c r="W8" s="5">
        <f t="shared" si="21"/>
        <v>174.15991821145235</v>
      </c>
      <c r="X8" s="5">
        <f t="shared" si="22"/>
        <v>175.16083728163309</v>
      </c>
      <c r="Y8" s="5">
        <f t="shared" si="23"/>
        <v>176.0950284138018</v>
      </c>
      <c r="Z8" s="5">
        <f t="shared" si="24"/>
        <v>176.96894915034673</v>
      </c>
      <c r="AA8" s="5">
        <f t="shared" si="25"/>
        <v>177.78824984085759</v>
      </c>
      <c r="AB8" s="5">
        <f t="shared" si="26"/>
        <v>178.5578959440648</v>
      </c>
      <c r="AC8" s="5">
        <f t="shared" si="27"/>
        <v>179.28226874708329</v>
      </c>
      <c r="AD8" s="5">
        <f t="shared" si="28"/>
        <v>179.96524881850075</v>
      </c>
      <c r="AE8" s="5">
        <f t="shared" si="6"/>
        <v>180.61028555261726</v>
      </c>
    </row>
    <row r="9" spans="1:31" x14ac:dyDescent="0.25">
      <c r="A9" s="3">
        <f t="shared" si="29"/>
        <v>6</v>
      </c>
      <c r="B9" s="5">
        <f t="shared" si="7"/>
        <v>190.68391310917153</v>
      </c>
      <c r="C9" s="5"/>
      <c r="D9" s="5"/>
      <c r="E9" s="5">
        <f t="shared" si="1"/>
        <v>95.341956554585764</v>
      </c>
      <c r="F9" s="5">
        <f t="shared" si="8"/>
        <v>104.00940715045721</v>
      </c>
      <c r="G9" s="5">
        <f t="shared" si="2"/>
        <v>111.23228264701673</v>
      </c>
      <c r="H9" s="5">
        <f t="shared" si="3"/>
        <v>117.34394652872093</v>
      </c>
      <c r="I9" s="5">
        <f t="shared" si="9"/>
        <v>122.5825155701817</v>
      </c>
      <c r="J9" s="5">
        <f t="shared" si="10"/>
        <v>127.12260873944768</v>
      </c>
      <c r="K9" s="5">
        <f t="shared" si="4"/>
        <v>131.09519026255543</v>
      </c>
      <c r="L9" s="5">
        <f t="shared" si="11"/>
        <v>134.60040925353286</v>
      </c>
      <c r="M9" s="5">
        <f t="shared" si="12"/>
        <v>137.716159467735</v>
      </c>
      <c r="N9" s="5">
        <f t="shared" si="13"/>
        <v>140.50393597517902</v>
      </c>
      <c r="O9" s="5">
        <f t="shared" si="5"/>
        <v>143.01293483187865</v>
      </c>
      <c r="P9" s="5">
        <f t="shared" si="14"/>
        <v>145.28298141651163</v>
      </c>
      <c r="Q9" s="5">
        <f t="shared" si="15"/>
        <v>147.34666012981435</v>
      </c>
      <c r="R9" s="5">
        <f t="shared" si="16"/>
        <v>149.23088852022119</v>
      </c>
      <c r="S9" s="5">
        <f t="shared" si="17"/>
        <v>150.95809787809412</v>
      </c>
      <c r="T9" s="5">
        <f t="shared" si="18"/>
        <v>152.54713048733723</v>
      </c>
      <c r="U9" s="5">
        <f t="shared" si="19"/>
        <v>154.01392981894622</v>
      </c>
      <c r="V9" s="5">
        <f t="shared" si="20"/>
        <v>155.37207734821385</v>
      </c>
      <c r="W9" s="5">
        <f t="shared" si="21"/>
        <v>156.63321433967661</v>
      </c>
      <c r="X9" s="5">
        <f t="shared" si="22"/>
        <v>157.80737636621092</v>
      </c>
      <c r="Y9" s="5">
        <f t="shared" si="23"/>
        <v>158.90326092430959</v>
      </c>
      <c r="Z9" s="5">
        <f t="shared" si="24"/>
        <v>159.92844325285355</v>
      </c>
      <c r="AA9" s="5">
        <f t="shared" si="25"/>
        <v>160.88955168586347</v>
      </c>
      <c r="AB9" s="5">
        <f t="shared" si="26"/>
        <v>161.79241112293343</v>
      </c>
      <c r="AC9" s="5">
        <f t="shared" si="27"/>
        <v>162.64216118135218</v>
      </c>
      <c r="AD9" s="5">
        <f t="shared" si="28"/>
        <v>163.44335409357561</v>
      </c>
      <c r="AE9" s="5">
        <f t="shared" si="6"/>
        <v>164.20003628845325</v>
      </c>
    </row>
    <row r="10" spans="1:31" x14ac:dyDescent="0.25">
      <c r="A10" s="3">
        <f t="shared" si="29"/>
        <v>7</v>
      </c>
      <c r="B10" s="5">
        <f t="shared" si="7"/>
        <v>179.86877914333675</v>
      </c>
      <c r="C10" s="5"/>
      <c r="D10" s="5"/>
      <c r="E10" s="5"/>
      <c r="F10" s="5">
        <f t="shared" si="8"/>
        <v>81.758535974243969</v>
      </c>
      <c r="G10" s="5">
        <f t="shared" si="2"/>
        <v>89.934389571668376</v>
      </c>
      <c r="H10" s="5">
        <f t="shared" si="3"/>
        <v>96.852419538719786</v>
      </c>
      <c r="I10" s="5">
        <f t="shared" si="9"/>
        <v>102.78215951047814</v>
      </c>
      <c r="J10" s="5">
        <f t="shared" si="10"/>
        <v>107.92126748600205</v>
      </c>
      <c r="K10" s="5">
        <f t="shared" si="4"/>
        <v>112.41798696458547</v>
      </c>
      <c r="L10" s="5">
        <f t="shared" si="11"/>
        <v>116.38568062215907</v>
      </c>
      <c r="M10" s="5">
        <f t="shared" si="12"/>
        <v>119.91251942889117</v>
      </c>
      <c r="N10" s="5">
        <f t="shared" si="13"/>
        <v>123.06811204544094</v>
      </c>
      <c r="O10" s="5">
        <f t="shared" si="5"/>
        <v>125.90814540033573</v>
      </c>
      <c r="P10" s="5">
        <f t="shared" si="14"/>
        <v>128.47769938809768</v>
      </c>
      <c r="Q10" s="5">
        <f t="shared" si="15"/>
        <v>130.81365755879037</v>
      </c>
      <c r="R10" s="5">
        <f t="shared" si="16"/>
        <v>132.94648893203151</v>
      </c>
      <c r="S10" s="5">
        <f t="shared" si="17"/>
        <v>134.90158435750257</v>
      </c>
      <c r="T10" s="5">
        <f t="shared" si="18"/>
        <v>136.70027214893594</v>
      </c>
      <c r="U10" s="5">
        <f t="shared" si="19"/>
        <v>138.36059934102826</v>
      </c>
      <c r="V10" s="5">
        <f t="shared" si="20"/>
        <v>139.89793933370635</v>
      </c>
      <c r="W10" s="5">
        <f t="shared" si="21"/>
        <v>141.32546932690744</v>
      </c>
      <c r="X10" s="5">
        <f t="shared" si="22"/>
        <v>142.65454897574983</v>
      </c>
      <c r="Y10" s="5">
        <f t="shared" si="23"/>
        <v>143.8950233146694</v>
      </c>
      <c r="Z10" s="5">
        <f t="shared" si="24"/>
        <v>145.05546705107804</v>
      </c>
      <c r="AA10" s="5">
        <f t="shared" si="25"/>
        <v>146.14338305396112</v>
      </c>
      <c r="AB10" s="5">
        <f t="shared" si="26"/>
        <v>147.16536475363915</v>
      </c>
      <c r="AC10" s="5">
        <f t="shared" si="27"/>
        <v>148.12722988274791</v>
      </c>
      <c r="AD10" s="5">
        <f t="shared" si="28"/>
        <v>149.0341312901933</v>
      </c>
      <c r="AE10" s="5">
        <f t="shared" si="6"/>
        <v>149.89064928611396</v>
      </c>
    </row>
    <row r="11" spans="1:31" x14ac:dyDescent="0.25">
      <c r="A11" s="3">
        <f t="shared" si="29"/>
        <v>8</v>
      </c>
      <c r="B11" s="5">
        <f t="shared" si="7"/>
        <v>170.2775553157432</v>
      </c>
      <c r="C11" s="5"/>
      <c r="D11" s="5"/>
      <c r="E11" s="5"/>
      <c r="F11" s="5"/>
      <c r="G11" s="5">
        <f t="shared" si="2"/>
        <v>70.948981381559676</v>
      </c>
      <c r="H11" s="5">
        <f t="shared" si="3"/>
        <v>78.589640914958395</v>
      </c>
      <c r="I11" s="5">
        <f t="shared" si="9"/>
        <v>85.1387776578716</v>
      </c>
      <c r="J11" s="5">
        <f t="shared" si="10"/>
        <v>90.814696168396367</v>
      </c>
      <c r="K11" s="5">
        <f t="shared" si="4"/>
        <v>95.781124865105554</v>
      </c>
      <c r="L11" s="5">
        <f t="shared" si="11"/>
        <v>100.16326783279013</v>
      </c>
      <c r="M11" s="5">
        <f t="shared" si="12"/>
        <v>104.0585060262875</v>
      </c>
      <c r="N11" s="5">
        <f t="shared" si="13"/>
        <v>107.54371914678518</v>
      </c>
      <c r="O11" s="5">
        <f t="shared" si="5"/>
        <v>110.68041095523309</v>
      </c>
      <c r="P11" s="5">
        <f t="shared" si="14"/>
        <v>113.51837021049546</v>
      </c>
      <c r="Q11" s="5">
        <f t="shared" si="15"/>
        <v>116.09833316982491</v>
      </c>
      <c r="R11" s="5">
        <f t="shared" si="16"/>
        <v>118.45395152399527</v>
      </c>
      <c r="S11" s="5">
        <f t="shared" si="17"/>
        <v>120.61326834865143</v>
      </c>
      <c r="T11" s="5">
        <f t="shared" si="18"/>
        <v>122.5998398273351</v>
      </c>
      <c r="U11" s="5">
        <f t="shared" si="19"/>
        <v>124.4335981153508</v>
      </c>
      <c r="V11" s="5">
        <f t="shared" si="20"/>
        <v>126.13152245610608</v>
      </c>
      <c r="W11" s="5">
        <f t="shared" si="21"/>
        <v>127.7081664868074</v>
      </c>
      <c r="X11" s="5">
        <f t="shared" si="22"/>
        <v>129.17607644642587</v>
      </c>
      <c r="Y11" s="5">
        <f t="shared" si="23"/>
        <v>130.54612574206979</v>
      </c>
      <c r="Z11" s="5">
        <f t="shared" si="24"/>
        <v>131.82778476057538</v>
      </c>
      <c r="AA11" s="5">
        <f t="shared" si="25"/>
        <v>133.02934009042437</v>
      </c>
      <c r="AB11" s="5">
        <f t="shared" si="26"/>
        <v>134.15807388513102</v>
      </c>
      <c r="AC11" s="5">
        <f t="shared" si="27"/>
        <v>135.22041157426668</v>
      </c>
      <c r="AD11" s="5">
        <f t="shared" si="28"/>
        <v>136.22204425259454</v>
      </c>
      <c r="AE11" s="5">
        <f t="shared" si="6"/>
        <v>137.16803067101534</v>
      </c>
    </row>
    <row r="12" spans="1:31" x14ac:dyDescent="0.25">
      <c r="A12" s="3">
        <f t="shared" si="29"/>
        <v>9</v>
      </c>
      <c r="B12" s="5">
        <f t="shared" si="7"/>
        <v>161.62763125792327</v>
      </c>
      <c r="C12" s="5"/>
      <c r="D12" s="5"/>
      <c r="E12" s="5"/>
      <c r="F12" s="5"/>
      <c r="G12" s="5"/>
      <c r="H12" s="5">
        <f t="shared" si="3"/>
        <v>62.164473560739715</v>
      </c>
      <c r="I12" s="5">
        <f t="shared" si="9"/>
        <v>69.268984824824258</v>
      </c>
      <c r="J12" s="5">
        <f t="shared" si="10"/>
        <v>75.426227920364198</v>
      </c>
      <c r="K12" s="5">
        <f t="shared" si="4"/>
        <v>80.813815628961635</v>
      </c>
      <c r="L12" s="5">
        <f t="shared" si="11"/>
        <v>85.56756948948879</v>
      </c>
      <c r="M12" s="5">
        <f t="shared" si="12"/>
        <v>89.793128476624034</v>
      </c>
      <c r="N12" s="5">
        <f t="shared" si="13"/>
        <v>93.573891780902954</v>
      </c>
      <c r="O12" s="5">
        <f t="shared" si="5"/>
        <v>96.976578754753959</v>
      </c>
      <c r="P12" s="5">
        <f t="shared" si="14"/>
        <v>100.05520030252393</v>
      </c>
      <c r="Q12" s="5">
        <f t="shared" si="15"/>
        <v>102.85394716413299</v>
      </c>
      <c r="R12" s="5">
        <f t="shared" si="16"/>
        <v>105.40932473342821</v>
      </c>
      <c r="S12" s="5">
        <f t="shared" si="17"/>
        <v>107.75175417194885</v>
      </c>
      <c r="T12" s="5">
        <f t="shared" si="18"/>
        <v>109.90678925538784</v>
      </c>
      <c r="U12" s="5">
        <f t="shared" si="19"/>
        <v>111.89605240933149</v>
      </c>
      <c r="V12" s="5">
        <f t="shared" si="20"/>
        <v>113.73796273705712</v>
      </c>
      <c r="W12" s="5">
        <f t="shared" si="21"/>
        <v>115.44830804137375</v>
      </c>
      <c r="X12" s="5">
        <f t="shared" si="22"/>
        <v>117.04069849711685</v>
      </c>
      <c r="Y12" s="5">
        <f t="shared" si="23"/>
        <v>118.52692958914373</v>
      </c>
      <c r="Z12" s="5">
        <f t="shared" si="24"/>
        <v>119.91727480426565</v>
      </c>
      <c r="AA12" s="5">
        <f t="shared" si="25"/>
        <v>121.22072344344245</v>
      </c>
      <c r="AB12" s="5">
        <f t="shared" si="26"/>
        <v>122.44517519539642</v>
      </c>
      <c r="AC12" s="5">
        <f t="shared" si="27"/>
        <v>123.59760037370603</v>
      </c>
      <c r="AD12" s="5">
        <f t="shared" si="28"/>
        <v>124.68417268468366</v>
      </c>
      <c r="AE12" s="5">
        <f t="shared" si="6"/>
        <v>125.71037986727366</v>
      </c>
    </row>
    <row r="13" spans="1:31" x14ac:dyDescent="0.25">
      <c r="A13" s="3">
        <f t="shared" si="29"/>
        <v>10</v>
      </c>
      <c r="B13" s="5">
        <f t="shared" si="7"/>
        <v>153.73386915754165</v>
      </c>
      <c r="C13" s="5"/>
      <c r="D13" s="5"/>
      <c r="E13" s="5"/>
      <c r="F13" s="5"/>
      <c r="G13" s="5"/>
      <c r="H13" s="5"/>
      <c r="I13" s="5">
        <f t="shared" si="9"/>
        <v>54.904953270550592</v>
      </c>
      <c r="J13" s="5">
        <f t="shared" si="10"/>
        <v>61.493547663016656</v>
      </c>
      <c r="K13" s="5">
        <f t="shared" si="4"/>
        <v>67.258567756424469</v>
      </c>
      <c r="L13" s="5">
        <f t="shared" si="11"/>
        <v>72.345350191784306</v>
      </c>
      <c r="M13" s="5">
        <f t="shared" si="12"/>
        <v>76.866934578770824</v>
      </c>
      <c r="N13" s="5">
        <f t="shared" si="13"/>
        <v>80.912562714495607</v>
      </c>
      <c r="O13" s="5">
        <f t="shared" si="5"/>
        <v>84.553628036647908</v>
      </c>
      <c r="P13" s="5">
        <f t="shared" si="14"/>
        <v>87.847925232880939</v>
      </c>
      <c r="Q13" s="5">
        <f t="shared" si="15"/>
        <v>90.842740865820062</v>
      </c>
      <c r="R13" s="5">
        <f t="shared" si="16"/>
        <v>93.577137748068822</v>
      </c>
      <c r="S13" s="5">
        <f t="shared" si="17"/>
        <v>96.083668223463533</v>
      </c>
      <c r="T13" s="5">
        <f t="shared" si="18"/>
        <v>98.389676260826661</v>
      </c>
      <c r="U13" s="5">
        <f t="shared" si="19"/>
        <v>100.51829906454645</v>
      </c>
      <c r="V13" s="5">
        <f t="shared" si="20"/>
        <v>102.48924610502776</v>
      </c>
      <c r="W13" s="5">
        <f t="shared" si="21"/>
        <v>104.31941121404611</v>
      </c>
      <c r="X13" s="5">
        <f t="shared" si="22"/>
        <v>106.0233580396839</v>
      </c>
      <c r="Y13" s="5">
        <f t="shared" si="23"/>
        <v>107.61370841027914</v>
      </c>
      <c r="Z13" s="5">
        <f t="shared" si="24"/>
        <v>109.10145553115859</v>
      </c>
      <c r="AA13" s="5">
        <f t="shared" si="25"/>
        <v>110.49621845698306</v>
      </c>
      <c r="AB13" s="5">
        <f t="shared" si="26"/>
        <v>111.80645029639392</v>
      </c>
      <c r="AC13" s="5">
        <f t="shared" si="27"/>
        <v>113.03960967466298</v>
      </c>
      <c r="AD13" s="5">
        <f t="shared" si="28"/>
        <v>114.20230280274522</v>
      </c>
      <c r="AE13" s="5">
        <f t="shared" si="6"/>
        <v>115.30040186815624</v>
      </c>
    </row>
    <row r="14" spans="1:31" x14ac:dyDescent="0.25">
      <c r="A14" s="3">
        <f t="shared" si="29"/>
        <v>11</v>
      </c>
      <c r="B14" s="5">
        <f t="shared" si="7"/>
        <v>146.46793569896369</v>
      </c>
      <c r="C14" s="5"/>
      <c r="D14" s="5"/>
      <c r="E14" s="5"/>
      <c r="F14" s="5"/>
      <c r="G14" s="5"/>
      <c r="H14" s="5"/>
      <c r="I14" s="5"/>
      <c r="J14" s="5">
        <f t="shared" si="10"/>
        <v>48.822645232987888</v>
      </c>
      <c r="K14" s="5">
        <f t="shared" si="4"/>
        <v>54.925475887111382</v>
      </c>
      <c r="L14" s="5">
        <f t="shared" si="11"/>
        <v>60.310326464279171</v>
      </c>
      <c r="M14" s="5">
        <f t="shared" si="12"/>
        <v>65.096860310650527</v>
      </c>
      <c r="N14" s="5">
        <f t="shared" si="13"/>
        <v>69.379548488982792</v>
      </c>
      <c r="O14" s="5">
        <f t="shared" si="5"/>
        <v>73.233967849481843</v>
      </c>
      <c r="P14" s="5">
        <f t="shared" si="14"/>
        <v>76.721299651838123</v>
      </c>
      <c r="Q14" s="5">
        <f t="shared" si="15"/>
        <v>79.891601290343829</v>
      </c>
      <c r="R14" s="5">
        <f t="shared" si="16"/>
        <v>82.786224525501211</v>
      </c>
      <c r="S14" s="5">
        <f t="shared" si="17"/>
        <v>85.439629157728817</v>
      </c>
      <c r="T14" s="5">
        <f t="shared" si="18"/>
        <v>87.880761419378217</v>
      </c>
      <c r="U14" s="5">
        <f t="shared" si="19"/>
        <v>90.134114276285345</v>
      </c>
      <c r="V14" s="5">
        <f t="shared" si="20"/>
        <v>92.220552106754909</v>
      </c>
      <c r="W14" s="5">
        <f t="shared" si="21"/>
        <v>94.15795866361951</v>
      </c>
      <c r="X14" s="5">
        <f t="shared" si="22"/>
        <v>95.961750975183094</v>
      </c>
      <c r="Y14" s="5">
        <f t="shared" si="23"/>
        <v>97.645290465975776</v>
      </c>
      <c r="Z14" s="5">
        <f t="shared" si="24"/>
        <v>99.220214505749595</v>
      </c>
      <c r="AA14" s="5">
        <f t="shared" si="25"/>
        <v>100.69670579303754</v>
      </c>
      <c r="AB14" s="5">
        <f t="shared" si="26"/>
        <v>102.08371275988378</v>
      </c>
      <c r="AC14" s="5">
        <f t="shared" si="27"/>
        <v>103.38913108162143</v>
      </c>
      <c r="AD14" s="5">
        <f t="shared" si="28"/>
        <v>104.61995407068835</v>
      </c>
      <c r="AE14" s="5">
        <f t="shared" si="6"/>
        <v>105.78239800480711</v>
      </c>
    </row>
    <row r="15" spans="1:31" x14ac:dyDescent="0.25">
      <c r="A15" s="3">
        <f t="shared" si="29"/>
        <v>12</v>
      </c>
      <c r="B15" s="5">
        <f t="shared" si="7"/>
        <v>139.73670778900004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43.667721184062515</v>
      </c>
      <c r="L15" s="5">
        <f t="shared" si="11"/>
        <v>49.318838043176484</v>
      </c>
      <c r="M15" s="5">
        <f t="shared" si="12"/>
        <v>54.342053029055563</v>
      </c>
      <c r="N15" s="5">
        <f t="shared" si="13"/>
        <v>58.836508542736858</v>
      </c>
      <c r="O15" s="5">
        <f t="shared" si="5"/>
        <v>62.881518505050018</v>
      </c>
      <c r="P15" s="5">
        <f t="shared" si="14"/>
        <v>66.541289423333353</v>
      </c>
      <c r="Q15" s="5">
        <f t="shared" si="15"/>
        <v>69.868353894500018</v>
      </c>
      <c r="R15" s="5">
        <f t="shared" si="16"/>
        <v>72.906108411652198</v>
      </c>
      <c r="S15" s="5">
        <f t="shared" si="17"/>
        <v>75.690716719041689</v>
      </c>
      <c r="T15" s="5">
        <f t="shared" si="18"/>
        <v>78.252556361840021</v>
      </c>
      <c r="U15" s="5">
        <f t="shared" si="19"/>
        <v>80.617331416730792</v>
      </c>
      <c r="V15" s="5">
        <f t="shared" si="20"/>
        <v>82.806937949037064</v>
      </c>
      <c r="W15" s="5">
        <f t="shared" si="21"/>
        <v>84.84014401475001</v>
      </c>
      <c r="X15" s="5">
        <f t="shared" si="22"/>
        <v>86.733128972482788</v>
      </c>
      <c r="Y15" s="5">
        <f t="shared" si="23"/>
        <v>88.499914933033352</v>
      </c>
      <c r="Z15" s="5">
        <f t="shared" si="24"/>
        <v>90.152714702580681</v>
      </c>
      <c r="AA15" s="5">
        <f t="shared" si="25"/>
        <v>91.702214486531275</v>
      </c>
      <c r="AB15" s="5">
        <f t="shared" si="26"/>
        <v>93.157805192666686</v>
      </c>
      <c r="AC15" s="5">
        <f t="shared" si="27"/>
        <v>94.527772916088267</v>
      </c>
      <c r="AD15" s="5">
        <f t="shared" si="28"/>
        <v>95.819456769600023</v>
      </c>
      <c r="AE15" s="5">
        <f t="shared" si="6"/>
        <v>97.0393804090278</v>
      </c>
    </row>
    <row r="16" spans="1:31" x14ac:dyDescent="0.25">
      <c r="A16" s="3">
        <f t="shared" si="29"/>
        <v>13</v>
      </c>
      <c r="B16" s="5">
        <f t="shared" si="7"/>
        <v>133.47000260642784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39.2558831195376</v>
      </c>
      <c r="M16" s="5">
        <f t="shared" si="12"/>
        <v>44.490000868809283</v>
      </c>
      <c r="N16" s="5">
        <f t="shared" si="13"/>
        <v>49.173158854999727</v>
      </c>
      <c r="O16" s="5">
        <f t="shared" si="5"/>
        <v>53.388001042571133</v>
      </c>
      <c r="P16" s="5">
        <f t="shared" si="14"/>
        <v>57.201429688469076</v>
      </c>
      <c r="Q16" s="5">
        <f t="shared" si="15"/>
        <v>60.668183002921751</v>
      </c>
      <c r="R16" s="5">
        <f t="shared" si="16"/>
        <v>63.833479507422005</v>
      </c>
      <c r="S16" s="5">
        <f t="shared" si="17"/>
        <v>66.73500130321392</v>
      </c>
      <c r="T16" s="5">
        <f t="shared" si="18"/>
        <v>69.404401355342486</v>
      </c>
      <c r="U16" s="5">
        <f t="shared" si="19"/>
        <v>71.868462941922672</v>
      </c>
      <c r="V16" s="5">
        <f t="shared" si="20"/>
        <v>74.150001448015459</v>
      </c>
      <c r="W16" s="5">
        <f t="shared" si="21"/>
        <v>76.268572917958764</v>
      </c>
      <c r="X16" s="5">
        <f t="shared" si="22"/>
        <v>78.241036010664601</v>
      </c>
      <c r="Y16" s="5">
        <f t="shared" si="23"/>
        <v>80.082001563856707</v>
      </c>
      <c r="Z16" s="5">
        <f t="shared" si="24"/>
        <v>81.804195145875127</v>
      </c>
      <c r="AA16" s="5">
        <f t="shared" si="25"/>
        <v>83.418751629017407</v>
      </c>
      <c r="AB16" s="5">
        <f t="shared" si="26"/>
        <v>84.935456204090443</v>
      </c>
      <c r="AC16" s="5">
        <f t="shared" si="27"/>
        <v>86.36294286298272</v>
      </c>
      <c r="AD16" s="5">
        <f t="shared" si="28"/>
        <v>87.708858855652579</v>
      </c>
      <c r="AE16" s="5">
        <f t="shared" si="6"/>
        <v>88.980001737618565</v>
      </c>
    </row>
    <row r="17" spans="1:31" x14ac:dyDescent="0.25">
      <c r="A17" s="3">
        <f t="shared" si="29"/>
        <v>14</v>
      </c>
      <c r="B17" s="5">
        <f t="shared" si="7"/>
        <v>127.61321480923505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35.448115224787514</v>
      </c>
      <c r="N17" s="5">
        <f t="shared" si="13"/>
        <v>40.298909939758438</v>
      </c>
      <c r="O17" s="5">
        <f t="shared" si="5"/>
        <v>44.664625183232268</v>
      </c>
      <c r="P17" s="5">
        <f t="shared" si="14"/>
        <v>48.614558022565731</v>
      </c>
      <c r="Q17" s="5">
        <f t="shared" si="15"/>
        <v>52.205406058323433</v>
      </c>
      <c r="R17" s="5">
        <f t="shared" si="16"/>
        <v>55.484006438797849</v>
      </c>
      <c r="S17" s="5">
        <f t="shared" si="17"/>
        <v>58.489390120899394</v>
      </c>
      <c r="T17" s="5">
        <f t="shared" si="18"/>
        <v>61.25434310843282</v>
      </c>
      <c r="U17" s="5">
        <f t="shared" si="19"/>
        <v>63.80660740461753</v>
      </c>
      <c r="V17" s="5">
        <f t="shared" si="20"/>
        <v>66.16981508627002</v>
      </c>
      <c r="W17" s="5">
        <f t="shared" si="21"/>
        <v>68.364222219233056</v>
      </c>
      <c r="X17" s="5">
        <f t="shared" si="22"/>
        <v>70.407290929233127</v>
      </c>
      <c r="Y17" s="5">
        <f t="shared" si="23"/>
        <v>72.314155058566527</v>
      </c>
      <c r="Z17" s="5">
        <f t="shared" si="24"/>
        <v>74.097995695684872</v>
      </c>
      <c r="AA17" s="5">
        <f t="shared" si="25"/>
        <v>75.770346292983305</v>
      </c>
      <c r="AB17" s="5">
        <f t="shared" si="26"/>
        <v>77.341342308627304</v>
      </c>
      <c r="AC17" s="5">
        <f t="shared" si="27"/>
        <v>78.819926793939302</v>
      </c>
      <c r="AD17" s="5">
        <f t="shared" si="28"/>
        <v>80.214020737233454</v>
      </c>
      <c r="AE17" s="5">
        <f t="shared" si="6"/>
        <v>81.530665017011273</v>
      </c>
    </row>
    <row r="18" spans="1:31" x14ac:dyDescent="0.25">
      <c r="A18" s="3">
        <f t="shared" si="29"/>
        <v>15</v>
      </c>
      <c r="B18" s="5">
        <f t="shared" si="7"/>
        <v>122.12269483882879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32.137551273375998</v>
      </c>
      <c r="O18" s="5">
        <f t="shared" si="5"/>
        <v>36.636808451648633</v>
      </c>
      <c r="P18" s="5">
        <f t="shared" si="14"/>
        <v>40.707564946276264</v>
      </c>
      <c r="Q18" s="5">
        <f t="shared" si="15"/>
        <v>44.408252668665014</v>
      </c>
      <c r="R18" s="5">
        <f t="shared" si="16"/>
        <v>47.787141458672139</v>
      </c>
      <c r="S18" s="5">
        <f t="shared" si="17"/>
        <v>50.884456182845327</v>
      </c>
      <c r="T18" s="5">
        <f t="shared" si="18"/>
        <v>53.733985729084672</v>
      </c>
      <c r="U18" s="5">
        <f t="shared" si="19"/>
        <v>56.364320694844054</v>
      </c>
      <c r="V18" s="5">
        <f t="shared" si="20"/>
        <v>58.799816033510162</v>
      </c>
      <c r="W18" s="5">
        <f t="shared" si="21"/>
        <v>61.061347419414396</v>
      </c>
      <c r="X18" s="5">
        <f t="shared" si="22"/>
        <v>63.166911123532138</v>
      </c>
      <c r="Y18" s="5">
        <f t="shared" si="23"/>
        <v>65.13210391404202</v>
      </c>
      <c r="Z18" s="5">
        <f t="shared" si="24"/>
        <v>66.970510072906109</v>
      </c>
      <c r="AA18" s="5">
        <f t="shared" si="25"/>
        <v>68.694015846841197</v>
      </c>
      <c r="AB18" s="5">
        <f t="shared" si="26"/>
        <v>70.313066725386278</v>
      </c>
      <c r="AC18" s="5">
        <f t="shared" si="27"/>
        <v>71.836879316958104</v>
      </c>
      <c r="AD18" s="5">
        <f t="shared" si="28"/>
        <v>73.273616903297281</v>
      </c>
      <c r="AE18" s="5">
        <f t="shared" si="6"/>
        <v>74.630535734839825</v>
      </c>
    </row>
    <row r="19" spans="1:31" x14ac:dyDescent="0.25">
      <c r="A19" s="3">
        <f t="shared" si="29"/>
        <v>16</v>
      </c>
      <c r="B19" s="5">
        <f t="shared" si="7"/>
        <v>116.96273569455525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29.240683923638812</v>
      </c>
      <c r="P19" s="5">
        <f t="shared" si="14"/>
        <v>33.41792448415864</v>
      </c>
      <c r="Q19" s="5">
        <f t="shared" si="15"/>
        <v>37.215415902813035</v>
      </c>
      <c r="R19" s="5">
        <f t="shared" si="16"/>
        <v>40.682690676367045</v>
      </c>
      <c r="S19" s="5">
        <f t="shared" si="17"/>
        <v>43.861025885458218</v>
      </c>
      <c r="T19" s="5">
        <f t="shared" si="18"/>
        <v>46.785094277822097</v>
      </c>
      <c r="U19" s="5">
        <f t="shared" si="19"/>
        <v>49.484234332311836</v>
      </c>
      <c r="V19" s="5">
        <f t="shared" si="20"/>
        <v>51.983438086469</v>
      </c>
      <c r="W19" s="5">
        <f t="shared" si="21"/>
        <v>54.304127286757797</v>
      </c>
      <c r="X19" s="5">
        <f t="shared" si="22"/>
        <v>56.464768955992191</v>
      </c>
      <c r="Y19" s="5">
        <f t="shared" si="23"/>
        <v>58.481367847277625</v>
      </c>
      <c r="Z19" s="5">
        <f t="shared" si="24"/>
        <v>60.367863584286582</v>
      </c>
      <c r="AA19" s="5">
        <f t="shared" si="25"/>
        <v>62.136453337732476</v>
      </c>
      <c r="AB19" s="5">
        <f t="shared" si="26"/>
        <v>63.797855833393776</v>
      </c>
      <c r="AC19" s="5">
        <f t="shared" si="27"/>
        <v>65.361528770486757</v>
      </c>
      <c r="AD19" s="5">
        <f t="shared" si="28"/>
        <v>66.835848968317279</v>
      </c>
      <c r="AE19" s="5">
        <f t="shared" si="6"/>
        <v>68.228262488490557</v>
      </c>
    </row>
    <row r="20" spans="1:31" x14ac:dyDescent="0.25">
      <c r="A20" s="3">
        <f t="shared" si="29"/>
        <v>17</v>
      </c>
      <c r="B20" s="5">
        <f t="shared" si="7"/>
        <v>112.1035435244373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26.691319886770788</v>
      </c>
      <c r="Q20" s="5">
        <f t="shared" si="15"/>
        <v>30.573693688482898</v>
      </c>
      <c r="R20" s="5">
        <f t="shared" si="16"/>
        <v>34.118469768307001</v>
      </c>
      <c r="S20" s="5">
        <f t="shared" si="17"/>
        <v>37.367847841479097</v>
      </c>
      <c r="T20" s="5">
        <f t="shared" si="18"/>
        <v>40.357275668797428</v>
      </c>
      <c r="U20" s="5">
        <f t="shared" si="19"/>
        <v>43.116747509398962</v>
      </c>
      <c r="V20" s="5">
        <f t="shared" si="20"/>
        <v>45.671814028474458</v>
      </c>
      <c r="W20" s="5">
        <f t="shared" si="21"/>
        <v>48.04437579618741</v>
      </c>
      <c r="X20" s="5">
        <f t="shared" si="22"/>
        <v>50.253312614402923</v>
      </c>
      <c r="Y20" s="5">
        <f t="shared" si="23"/>
        <v>52.314986978070735</v>
      </c>
      <c r="Z20" s="5">
        <f t="shared" si="24"/>
        <v>54.243650092469657</v>
      </c>
      <c r="AA20" s="5">
        <f t="shared" si="25"/>
        <v>56.05177176221865</v>
      </c>
      <c r="AB20" s="5">
        <f t="shared" si="26"/>
        <v>57.750310300467703</v>
      </c>
      <c r="AC20" s="5">
        <f t="shared" si="27"/>
        <v>59.348934807055045</v>
      </c>
      <c r="AD20" s="5">
        <f t="shared" si="28"/>
        <v>60.856209341837385</v>
      </c>
      <c r="AE20" s="5">
        <f t="shared" si="6"/>
        <v>62.279746402465172</v>
      </c>
    </row>
    <row r="21" spans="1:31" x14ac:dyDescent="0.25">
      <c r="A21" s="3">
        <f t="shared" si="29"/>
        <v>18</v>
      </c>
      <c r="B21" s="5">
        <f t="shared" si="7"/>
        <v>107.51983168101971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24.436325382049937</v>
      </c>
      <c r="R21" s="5">
        <f t="shared" si="16"/>
        <v>28.048651742874707</v>
      </c>
      <c r="S21" s="5">
        <f t="shared" si="17"/>
        <v>31.359950906964084</v>
      </c>
      <c r="T21" s="5">
        <f t="shared" si="18"/>
        <v>34.406346137926306</v>
      </c>
      <c r="U21" s="5">
        <f t="shared" si="19"/>
        <v>37.218403274199133</v>
      </c>
      <c r="V21" s="5">
        <f t="shared" si="20"/>
        <v>39.822159881859157</v>
      </c>
      <c r="W21" s="5">
        <f t="shared" si="21"/>
        <v>42.239933874686315</v>
      </c>
      <c r="X21" s="5">
        <f t="shared" si="22"/>
        <v>44.490964833525396</v>
      </c>
      <c r="Y21" s="5">
        <f t="shared" si="23"/>
        <v>46.591927061775209</v>
      </c>
      <c r="Z21" s="5">
        <f t="shared" si="24"/>
        <v>48.557343339815354</v>
      </c>
      <c r="AA21" s="5">
        <f t="shared" si="25"/>
        <v>50.399921100477989</v>
      </c>
      <c r="AB21" s="5">
        <f t="shared" si="26"/>
        <v>52.130827481706525</v>
      </c>
      <c r="AC21" s="5">
        <f t="shared" si="27"/>
        <v>53.759915840509855</v>
      </c>
      <c r="AD21" s="5">
        <f t="shared" si="28"/>
        <v>55.29591343595299</v>
      </c>
      <c r="AE21" s="5">
        <f t="shared" si="6"/>
        <v>56.74657783164929</v>
      </c>
    </row>
    <row r="22" spans="1:31" x14ac:dyDescent="0.25">
      <c r="A22" s="3">
        <f t="shared" si="29"/>
        <v>19</v>
      </c>
      <c r="B22" s="5">
        <f t="shared" si="7"/>
        <v>103.18982219808717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22.43257004306243</v>
      </c>
      <c r="S22" s="5">
        <f t="shared" si="17"/>
        <v>25.797455549521789</v>
      </c>
      <c r="T22" s="5">
        <f t="shared" si="18"/>
        <v>28.893150215464406</v>
      </c>
      <c r="U22" s="5">
        <f t="shared" si="19"/>
        <v>31.750714522488359</v>
      </c>
      <c r="V22" s="5">
        <f t="shared" si="20"/>
        <v>34.396607399362388</v>
      </c>
      <c r="W22" s="5">
        <f t="shared" si="21"/>
        <v>36.85350792788828</v>
      </c>
      <c r="X22" s="5">
        <f t="shared" si="22"/>
        <v>39.140967040653756</v>
      </c>
      <c r="Y22" s="5">
        <f t="shared" si="23"/>
        <v>41.275928879234861</v>
      </c>
      <c r="Z22" s="5">
        <f t="shared" si="24"/>
        <v>43.273151244359134</v>
      </c>
      <c r="AA22" s="5">
        <f t="shared" si="25"/>
        <v>45.145547211663136</v>
      </c>
      <c r="AB22" s="5">
        <f t="shared" si="26"/>
        <v>46.904464635494172</v>
      </c>
      <c r="AC22" s="5">
        <f t="shared" si="27"/>
        <v>48.559916328511612</v>
      </c>
      <c r="AD22" s="5">
        <f t="shared" si="28"/>
        <v>50.120770781928051</v>
      </c>
      <c r="AE22" s="5">
        <f t="shared" si="6"/>
        <v>51.594911099043586</v>
      </c>
    </row>
    <row r="23" spans="1:31" x14ac:dyDescent="0.25">
      <c r="A23" s="3">
        <f t="shared" si="29"/>
        <v>20</v>
      </c>
      <c r="B23" s="5">
        <f t="shared" si="7"/>
        <v>99.094520762660721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20.644691825554318</v>
      </c>
      <c r="T23" s="5">
        <f t="shared" si="18"/>
        <v>23.782684983038571</v>
      </c>
      <c r="U23" s="5">
        <f t="shared" si="19"/>
        <v>26.679294051485577</v>
      </c>
      <c r="V23" s="5">
        <f t="shared" si="20"/>
        <v>29.361339485232808</v>
      </c>
      <c r="W23" s="5">
        <f t="shared" si="21"/>
        <v>31.851810245140946</v>
      </c>
      <c r="X23" s="5">
        <f t="shared" si="22"/>
        <v>34.170524400917493</v>
      </c>
      <c r="Y23" s="5">
        <f t="shared" si="23"/>
        <v>36.334657612975597</v>
      </c>
      <c r="Z23" s="5">
        <f t="shared" si="24"/>
        <v>38.359169327481567</v>
      </c>
      <c r="AA23" s="5">
        <f t="shared" si="25"/>
        <v>40.257149059830915</v>
      </c>
      <c r="AB23" s="5">
        <f t="shared" si="26"/>
        <v>42.040099717492424</v>
      </c>
      <c r="AC23" s="5">
        <f t="shared" si="27"/>
        <v>43.718170924703259</v>
      </c>
      <c r="AD23" s="5">
        <f t="shared" si="28"/>
        <v>45.3003523486449</v>
      </c>
      <c r="AE23" s="5">
        <f t="shared" si="6"/>
        <v>46.794634804589784</v>
      </c>
    </row>
    <row r="24" spans="1:31" x14ac:dyDescent="0.25">
      <c r="A24" s="3">
        <f t="shared" si="29"/>
        <v>21</v>
      </c>
      <c r="B24" s="5">
        <f t="shared" si="7"/>
        <v>95.21717969743888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19.043435939487775</v>
      </c>
      <c r="U24" s="5">
        <f t="shared" si="19"/>
        <v>21.973195314793585</v>
      </c>
      <c r="V24" s="5">
        <f t="shared" si="20"/>
        <v>24.685935477113784</v>
      </c>
      <c r="W24" s="5">
        <f t="shared" si="21"/>
        <v>27.204908484982536</v>
      </c>
      <c r="X24" s="5">
        <f t="shared" si="22"/>
        <v>29.550159216446549</v>
      </c>
      <c r="Y24" s="5">
        <f t="shared" si="23"/>
        <v>31.739059899146294</v>
      </c>
      <c r="Z24" s="5">
        <f t="shared" si="24"/>
        <v>33.786741182962189</v>
      </c>
      <c r="AA24" s="5">
        <f t="shared" si="25"/>
        <v>35.706442386539578</v>
      </c>
      <c r="AB24" s="5">
        <f t="shared" si="26"/>
        <v>37.509798062627439</v>
      </c>
      <c r="AC24" s="5">
        <f t="shared" si="27"/>
        <v>39.207073993063069</v>
      </c>
      <c r="AD24" s="5">
        <f t="shared" si="28"/>
        <v>40.807362727473802</v>
      </c>
      <c r="AE24" s="5">
        <f t="shared" si="6"/>
        <v>42.318746532195057</v>
      </c>
    </row>
    <row r="25" spans="1:31" x14ac:dyDescent="0.25">
      <c r="A25" s="3">
        <f t="shared" si="29"/>
        <v>22</v>
      </c>
      <c r="B25" s="5">
        <f t="shared" si="7"/>
        <v>91.542892959450143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17.604402492201949</v>
      </c>
      <c r="V25" s="5">
        <f t="shared" si="20"/>
        <v>20.342865102100035</v>
      </c>
      <c r="W25" s="5">
        <f t="shared" si="21"/>
        <v>22.885723239862536</v>
      </c>
      <c r="X25" s="5">
        <f t="shared" si="22"/>
        <v>25.253211850882799</v>
      </c>
      <c r="Y25" s="5">
        <f t="shared" si="23"/>
        <v>27.462867887835042</v>
      </c>
      <c r="Z25" s="5">
        <f t="shared" si="24"/>
        <v>29.529965470790366</v>
      </c>
      <c r="AA25" s="5">
        <f t="shared" si="25"/>
        <v>31.467869454810987</v>
      </c>
      <c r="AB25" s="5">
        <f t="shared" si="26"/>
        <v>33.288324712527327</v>
      </c>
      <c r="AC25" s="5">
        <f t="shared" si="27"/>
        <v>35.001694366848582</v>
      </c>
      <c r="AD25" s="5">
        <f t="shared" si="28"/>
        <v>36.617157183780058</v>
      </c>
      <c r="AE25" s="5">
        <f t="shared" si="6"/>
        <v>38.142872066437555</v>
      </c>
    </row>
    <row r="26" spans="1:31" x14ac:dyDescent="0.25">
      <c r="A26" s="3">
        <f t="shared" si="29"/>
        <v>23</v>
      </c>
      <c r="B26" s="5">
        <f t="shared" si="7"/>
        <v>88.058285622991477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16.307089930183608</v>
      </c>
      <c r="W26" s="5">
        <f t="shared" si="21"/>
        <v>18.869632633498174</v>
      </c>
      <c r="X26" s="5">
        <f t="shared" si="22"/>
        <v>21.255448253825531</v>
      </c>
      <c r="Y26" s="5">
        <f t="shared" si="23"/>
        <v>23.482209499464393</v>
      </c>
      <c r="Z26" s="5">
        <f t="shared" si="24"/>
        <v>25.565308729255587</v>
      </c>
      <c r="AA26" s="5">
        <f t="shared" si="25"/>
        <v>27.518214257184837</v>
      </c>
      <c r="AB26" s="5">
        <f t="shared" si="26"/>
        <v>29.352761874330493</v>
      </c>
      <c r="AC26" s="5">
        <f t="shared" si="27"/>
        <v>31.079394925761697</v>
      </c>
      <c r="AD26" s="5">
        <f t="shared" si="28"/>
        <v>32.707363231396833</v>
      </c>
      <c r="AE26" s="5">
        <f t="shared" si="6"/>
        <v>34.244888853385575</v>
      </c>
    </row>
    <row r="27" spans="1:31" x14ac:dyDescent="0.25">
      <c r="A27" s="3">
        <f t="shared" si="29"/>
        <v>24</v>
      </c>
      <c r="B27" s="5">
        <f t="shared" si="7"/>
        <v>84.751272164594269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15.13415574367755</v>
      </c>
      <c r="X27" s="5">
        <f t="shared" si="22"/>
        <v>17.534745965088469</v>
      </c>
      <c r="Y27" s="5">
        <f t="shared" si="23"/>
        <v>19.775296838405328</v>
      </c>
      <c r="Z27" s="5">
        <f t="shared" si="24"/>
        <v>21.87129604247594</v>
      </c>
      <c r="AA27" s="5">
        <f t="shared" si="25"/>
        <v>23.836295296292139</v>
      </c>
      <c r="AB27" s="5">
        <f t="shared" si="26"/>
        <v>25.68220368624069</v>
      </c>
      <c r="AC27" s="5">
        <f t="shared" si="27"/>
        <v>27.419529229721675</v>
      </c>
      <c r="AD27" s="5">
        <f t="shared" si="28"/>
        <v>29.057579027860893</v>
      </c>
      <c r="AE27" s="5">
        <f t="shared" si="6"/>
        <v>30.604626059436821</v>
      </c>
    </row>
    <row r="28" spans="1:31" x14ac:dyDescent="0.25">
      <c r="A28" s="3">
        <f t="shared" si="29"/>
        <v>25</v>
      </c>
      <c r="B28" s="5">
        <f t="shared" si="7"/>
        <v>81.610865645224038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14.070838904348973</v>
      </c>
      <c r="Y28" s="5">
        <f t="shared" si="23"/>
        <v>16.322173129044806</v>
      </c>
      <c r="Z28" s="5">
        <f t="shared" si="24"/>
        <v>18.428259984405425</v>
      </c>
      <c r="AA28" s="5">
        <f t="shared" si="25"/>
        <v>20.40271641130601</v>
      </c>
      <c r="AB28" s="5">
        <f t="shared" si="26"/>
        <v>22.257508812333828</v>
      </c>
      <c r="AC28" s="5">
        <f t="shared" si="27"/>
        <v>24.003195778007072</v>
      </c>
      <c r="AD28" s="5">
        <f t="shared" si="28"/>
        <v>25.649129202784696</v>
      </c>
      <c r="AE28" s="5">
        <f t="shared" si="6"/>
        <v>27.203621881741345</v>
      </c>
    </row>
    <row r="29" spans="1:31" x14ac:dyDescent="0.25">
      <c r="A29" s="3">
        <f t="shared" si="29"/>
        <v>26</v>
      </c>
      <c r="B29" s="5">
        <f t="shared" si="7"/>
        <v>78.627025093751385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13.104504182291898</v>
      </c>
      <c r="Z29" s="5">
        <f t="shared" si="24"/>
        <v>15.218133889113171</v>
      </c>
      <c r="AA29" s="5">
        <f t="shared" si="25"/>
        <v>17.199661739258115</v>
      </c>
      <c r="AB29" s="5">
        <f t="shared" si="26"/>
        <v>19.061096992424577</v>
      </c>
      <c r="AC29" s="5">
        <f t="shared" si="27"/>
        <v>20.813036054228309</v>
      </c>
      <c r="AD29" s="5">
        <f t="shared" si="28"/>
        <v>22.464864312500396</v>
      </c>
      <c r="AE29" s="5">
        <f t="shared" si="6"/>
        <v>24.024924334201813</v>
      </c>
    </row>
    <row r="30" spans="1:31" x14ac:dyDescent="0.25">
      <c r="A30" s="3">
        <f t="shared" si="29"/>
        <v>27</v>
      </c>
      <c r="B30" s="5">
        <f t="shared" si="7"/>
        <v>75.790531948819975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12.224279346583867</v>
      </c>
      <c r="AA30" s="5">
        <f t="shared" si="25"/>
        <v>14.210724740403744</v>
      </c>
      <c r="AB30" s="5">
        <f t="shared" si="26"/>
        <v>16.076779504295146</v>
      </c>
      <c r="AC30" s="5">
        <f t="shared" si="27"/>
        <v>17.833066340898817</v>
      </c>
      <c r="AD30" s="5">
        <f t="shared" si="28"/>
        <v>19.488993929696566</v>
      </c>
      <c r="AE30" s="5">
        <f t="shared" si="6"/>
        <v>21.052925541338883</v>
      </c>
    </row>
    <row r="31" spans="1:31" x14ac:dyDescent="0.25">
      <c r="A31" s="3">
        <f t="shared" si="29"/>
        <v>28</v>
      </c>
      <c r="B31" s="5">
        <f t="shared" si="7"/>
        <v>73.092888880776201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11.42076388762128</v>
      </c>
      <c r="AB31" s="5">
        <f t="shared" si="26"/>
        <v>13.289616160141128</v>
      </c>
      <c r="AC31" s="5">
        <f t="shared" si="27"/>
        <v>15.048535946042159</v>
      </c>
      <c r="AD31" s="5">
        <f t="shared" si="28"/>
        <v>16.706946029891704</v>
      </c>
      <c r="AE31" s="5">
        <f t="shared" si="6"/>
        <v>18.27322222019405</v>
      </c>
    </row>
    <row r="32" spans="1:31" x14ac:dyDescent="0.25">
      <c r="A32" s="3">
        <f t="shared" si="29"/>
        <v>29</v>
      </c>
      <c r="B32" s="5">
        <f t="shared" si="7"/>
        <v>70.526236051221673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10.685793341094191</v>
      </c>
      <c r="AC32" s="5">
        <f t="shared" si="27"/>
        <v>12.445806361980296</v>
      </c>
      <c r="AD32" s="5">
        <f t="shared" si="28"/>
        <v>14.105247210244336</v>
      </c>
      <c r="AE32" s="5">
        <f t="shared" si="6"/>
        <v>15.672496900271483</v>
      </c>
    </row>
    <row r="33" spans="1:31" x14ac:dyDescent="0.25">
      <c r="A33" s="3">
        <f t="shared" si="29"/>
        <v>30</v>
      </c>
      <c r="B33" s="5">
        <f t="shared" si="7"/>
        <v>68.083281107793013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10.012247221734267</v>
      </c>
      <c r="AD33" s="5">
        <f t="shared" si="28"/>
        <v>11.671419618478801</v>
      </c>
      <c r="AE33" s="5">
        <f t="shared" si="6"/>
        <v>13.238415770959753</v>
      </c>
    </row>
    <row r="34" spans="1:31" x14ac:dyDescent="0.25">
      <c r="A34" s="3">
        <f t="shared" si="29"/>
        <v>31</v>
      </c>
      <c r="B34" s="5">
        <f t="shared" si="7"/>
        <v>65.757240109221286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9.3938914441744696</v>
      </c>
      <c r="AE34" s="5">
        <f t="shared" si="6"/>
        <v>10.959540018203548</v>
      </c>
    </row>
    <row r="35" spans="1:31" x14ac:dyDescent="0.25">
      <c r="A35" s="3">
        <f t="shared" si="29"/>
        <v>32</v>
      </c>
      <c r="B35" s="5">
        <f t="shared" si="7"/>
        <v>63.541787233116466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8.8252482268217314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(1/POWER(A4,1/2)+POWER(1.05,1-A4))/2*275</f>
        <v>275</v>
      </c>
      <c r="C4" s="5">
        <f>B4*(4-A4+5)/(4+4)</f>
        <v>275</v>
      </c>
      <c r="D4" s="5">
        <f>B4*(5-A4+5)/(5+4)</f>
        <v>275</v>
      </c>
      <c r="E4" s="5">
        <f t="shared" ref="E4:E9" si="1">B4*(6-A4+5)/(6+4)</f>
        <v>275</v>
      </c>
      <c r="F4" s="5">
        <f>B4*(7-A4+5)/(7+4)</f>
        <v>275</v>
      </c>
      <c r="G4" s="5">
        <f t="shared" ref="G4:G11" si="2">B4*(8-A4+5)/(8+4)</f>
        <v>275</v>
      </c>
      <c r="H4" s="5">
        <f t="shared" ref="H4:H12" si="3">B4*(9-A4+5)/(9+4)</f>
        <v>275</v>
      </c>
      <c r="I4" s="5">
        <f>B4*(10-A4+5)/(10+4)</f>
        <v>275</v>
      </c>
      <c r="J4" s="5">
        <f>B4*(11-A4+5)/(11+4)</f>
        <v>275</v>
      </c>
      <c r="K4" s="5">
        <f t="shared" ref="K4:K15" si="4">B4*(12-A4+5)/(12+4)</f>
        <v>275</v>
      </c>
      <c r="L4" s="5">
        <f>B4*(13-A4+5)/(13+4)</f>
        <v>275</v>
      </c>
      <c r="M4" s="5">
        <f>B4*(14-A4+5)/(14+4)</f>
        <v>275</v>
      </c>
      <c r="N4" s="5">
        <f>B4*(15-A4+5)/(15+4)</f>
        <v>275</v>
      </c>
      <c r="O4" s="5">
        <f t="shared" ref="O4:O19" si="5">B4*(16-A4+5)/(16+4)</f>
        <v>275</v>
      </c>
      <c r="P4" s="5">
        <f>B4*(17-A4+5)/(17+4)</f>
        <v>275</v>
      </c>
      <c r="Q4" s="5">
        <f>B4*(18-A4+5)/(18+4)</f>
        <v>275</v>
      </c>
      <c r="R4" s="5">
        <f>B4*(19-A4+5)/(19+4)</f>
        <v>275</v>
      </c>
      <c r="S4" s="5">
        <f>B4*(20-A4+5)/(20+4)</f>
        <v>275</v>
      </c>
      <c r="T4" s="5">
        <f>B4*(21-A4+5)/(21+4)</f>
        <v>275</v>
      </c>
      <c r="U4" s="5">
        <f>B4*(22-A4+5)/(22+4)</f>
        <v>275</v>
      </c>
      <c r="V4" s="5">
        <f>B4*(23-A4+5)/(23+4)</f>
        <v>275</v>
      </c>
      <c r="W4" s="5">
        <f>B4*(24-A4+5)/(24+4)</f>
        <v>275</v>
      </c>
      <c r="X4" s="5">
        <f>B4*(25-A4+5)/(25+4)</f>
        <v>275</v>
      </c>
      <c r="Y4" s="5">
        <f>B4*(26-A4+5)/(26+4)</f>
        <v>275</v>
      </c>
      <c r="Z4" s="5">
        <f>B4*(27-A4+5)/(27+4)</f>
        <v>275</v>
      </c>
      <c r="AA4" s="5">
        <f>B4*(28-A4+5)/(28+4)</f>
        <v>275</v>
      </c>
      <c r="AB4" s="5">
        <f>B4*(29-A4+5)/(29+4)</f>
        <v>275</v>
      </c>
      <c r="AC4" s="5">
        <f>B4*(30-A4+5)/(30+4)</f>
        <v>275</v>
      </c>
      <c r="AD4" s="5">
        <f>B4*(31-A4+5)/(31+4)</f>
        <v>275</v>
      </c>
      <c r="AE4" s="5">
        <f t="shared" ref="AE4:AE35" si="6">B4*(32-A4+5)/(32+4)</f>
        <v>275</v>
      </c>
    </row>
    <row r="5" spans="1:31" x14ac:dyDescent="0.25">
      <c r="A5" s="3">
        <f>A4+1</f>
        <v>2</v>
      </c>
      <c r="B5" s="5">
        <f t="shared" ref="B5:B35" si="7">(1/POWER(A5,1/2)+POWER(1.05,1-A5))/2*275</f>
        <v>228.17956336553121</v>
      </c>
      <c r="C5" s="5">
        <f>B5*(4-A5+5)/(4+4)</f>
        <v>199.6571179448398</v>
      </c>
      <c r="D5" s="5">
        <f>B5*(5-A5+5)/(5+4)</f>
        <v>202.82627854713886</v>
      </c>
      <c r="E5" s="5">
        <f t="shared" si="1"/>
        <v>205.36160702897809</v>
      </c>
      <c r="F5" s="5">
        <f t="shared" ref="F5:F10" si="8">B5*(7-A5+5)/(7+4)</f>
        <v>207.43596669593745</v>
      </c>
      <c r="G5" s="5">
        <f t="shared" si="2"/>
        <v>209.16459975173692</v>
      </c>
      <c r="H5" s="5">
        <f t="shared" si="3"/>
        <v>210.62728926049036</v>
      </c>
      <c r="I5" s="5">
        <f t="shared" ref="I5:I13" si="9">B5*(10-A5+5)/(10+4)</f>
        <v>211.88102312513612</v>
      </c>
      <c r="J5" s="5">
        <f t="shared" ref="J5:J14" si="10">B5*(11-A5+5)/(11+4)</f>
        <v>212.96759247449577</v>
      </c>
      <c r="K5" s="5">
        <f t="shared" si="4"/>
        <v>213.91834065518552</v>
      </c>
      <c r="L5" s="5">
        <f t="shared" ref="L5:L16" si="11">B5*(13-A5+5)/(13+4)</f>
        <v>214.75723610873524</v>
      </c>
      <c r="M5" s="5">
        <f t="shared" ref="M5:M17" si="12">B5*(14-A5+5)/(14+4)</f>
        <v>215.50292095633503</v>
      </c>
      <c r="N5" s="5">
        <f t="shared" ref="N5:N18" si="13">B5*(15-A5+5)/(15+4)</f>
        <v>216.1701126620822</v>
      </c>
      <c r="O5" s="5">
        <f t="shared" si="5"/>
        <v>216.77058519725466</v>
      </c>
      <c r="P5" s="5">
        <f t="shared" ref="P5:P20" si="14">B5*(17-A5+5)/(17+4)</f>
        <v>217.31386987193449</v>
      </c>
      <c r="Q5" s="5">
        <f t="shared" ref="Q5:Q21" si="15">B5*(18-A5+5)/(18+4)</f>
        <v>217.80776503073432</v>
      </c>
      <c r="R5" s="5">
        <f t="shared" ref="R5:R22" si="16">B5*(19-A5+5)/(19+4)</f>
        <v>218.25871278442114</v>
      </c>
      <c r="S5" s="5">
        <f t="shared" ref="S5:S23" si="17">B5*(20-A5+5)/(20+4)</f>
        <v>218.67208155863409</v>
      </c>
      <c r="T5" s="5">
        <f t="shared" ref="T5:T24" si="18">B5*(21-A5+5)/(21+4)</f>
        <v>219.05238083090998</v>
      </c>
      <c r="U5" s="5">
        <f t="shared" ref="U5:U25" si="19">B5*(22-A5+5)/(22+4)</f>
        <v>219.40342631301078</v>
      </c>
      <c r="V5" s="5">
        <f t="shared" ref="V5:V26" si="20">B5*(23-A5+5)/(23+4)</f>
        <v>219.72846842606708</v>
      </c>
      <c r="W5" s="5">
        <f t="shared" ref="W5:W27" si="21">B5*(24-A5+5)/(24+4)</f>
        <v>220.03029324533367</v>
      </c>
      <c r="X5" s="5">
        <f t="shared" ref="X5:X28" si="22">B5*(25-A5+5)/(25+4)</f>
        <v>220.31130255982322</v>
      </c>
      <c r="Y5" s="5">
        <f t="shared" ref="Y5:Y29" si="23">B5*(26-A5+5)/(26+4)</f>
        <v>220.57357792001352</v>
      </c>
      <c r="Z5" s="5">
        <f t="shared" ref="Z5:Z30" si="24">B5*(27-A5+5)/(27+4)</f>
        <v>220.81893228922377</v>
      </c>
      <c r="AA5" s="5">
        <f t="shared" ref="AA5:AA31" si="25">B5*(28-A5+5)/(28+4)</f>
        <v>221.04895201035836</v>
      </c>
      <c r="AB5" s="5">
        <f t="shared" ref="AB5:AB32" si="26">B5*(29-A5+5)/(29+4)</f>
        <v>221.2650311423333</v>
      </c>
      <c r="AC5" s="5">
        <f t="shared" ref="AC5:AC33" si="27">B5*(30-A5+5)/(30+4)</f>
        <v>221.46839973713324</v>
      </c>
      <c r="AD5" s="5">
        <f t="shared" ref="AD5:AD34" si="28">B5*(31-A5+5)/(31+4)</f>
        <v>221.66014726937317</v>
      </c>
      <c r="AE5" s="5">
        <f t="shared" si="6"/>
        <v>221.84124216093312</v>
      </c>
    </row>
    <row r="6" spans="1:31" x14ac:dyDescent="0.25">
      <c r="A6" s="3">
        <f t="shared" ref="A6:A35" si="29">A5+1</f>
        <v>3</v>
      </c>
      <c r="B6" s="5">
        <f t="shared" si="7"/>
        <v>204.10221530155539</v>
      </c>
      <c r="C6" s="5">
        <f>B6*(4-A6+5)/(4+4)</f>
        <v>153.07666147616655</v>
      </c>
      <c r="D6" s="5">
        <f>B6*(5-A6+5)/(5+4)</f>
        <v>158.74616745676531</v>
      </c>
      <c r="E6" s="5">
        <f t="shared" si="1"/>
        <v>163.28177224124431</v>
      </c>
      <c r="F6" s="5">
        <f t="shared" si="8"/>
        <v>166.9927216103635</v>
      </c>
      <c r="G6" s="5">
        <f t="shared" si="2"/>
        <v>170.08517941796282</v>
      </c>
      <c r="H6" s="5">
        <f t="shared" si="3"/>
        <v>172.70187448593148</v>
      </c>
      <c r="I6" s="5">
        <f t="shared" si="9"/>
        <v>174.94475597276178</v>
      </c>
      <c r="J6" s="5">
        <f t="shared" si="10"/>
        <v>176.88858659468133</v>
      </c>
      <c r="K6" s="5">
        <f t="shared" si="4"/>
        <v>178.58943838886097</v>
      </c>
      <c r="L6" s="5">
        <f t="shared" si="11"/>
        <v>180.09018997196063</v>
      </c>
      <c r="M6" s="5">
        <f t="shared" si="12"/>
        <v>181.42419137916033</v>
      </c>
      <c r="N6" s="5">
        <f t="shared" si="13"/>
        <v>182.61777158560221</v>
      </c>
      <c r="O6" s="5">
        <f t="shared" si="5"/>
        <v>183.69199377139984</v>
      </c>
      <c r="P6" s="5">
        <f t="shared" si="14"/>
        <v>184.66390908235965</v>
      </c>
      <c r="Q6" s="5">
        <f t="shared" si="15"/>
        <v>185.54746845595943</v>
      </c>
      <c r="R6" s="5">
        <f t="shared" si="16"/>
        <v>186.354196579681</v>
      </c>
      <c r="S6" s="5">
        <f t="shared" si="17"/>
        <v>187.09369735975909</v>
      </c>
      <c r="T6" s="5">
        <f t="shared" si="18"/>
        <v>187.77403807743096</v>
      </c>
      <c r="U6" s="5">
        <f t="shared" si="19"/>
        <v>188.40204489374344</v>
      </c>
      <c r="V6" s="5">
        <f t="shared" si="20"/>
        <v>188.98353268662538</v>
      </c>
      <c r="W6" s="5">
        <f t="shared" si="21"/>
        <v>189.52348563715856</v>
      </c>
      <c r="X6" s="5">
        <f t="shared" si="22"/>
        <v>190.02620045317227</v>
      </c>
      <c r="Y6" s="5">
        <f t="shared" si="23"/>
        <v>190.49540094811837</v>
      </c>
      <c r="Z6" s="5">
        <f t="shared" si="24"/>
        <v>190.93433044339054</v>
      </c>
      <c r="AA6" s="5">
        <f t="shared" si="25"/>
        <v>191.34582684520817</v>
      </c>
      <c r="AB6" s="5">
        <f t="shared" si="26"/>
        <v>191.73238407115809</v>
      </c>
      <c r="AC6" s="5">
        <f t="shared" si="27"/>
        <v>192.09620263675802</v>
      </c>
      <c r="AD6" s="5">
        <f t="shared" si="28"/>
        <v>192.43923157003795</v>
      </c>
      <c r="AE6" s="5">
        <f t="shared" si="6"/>
        <v>192.76320334035788</v>
      </c>
    </row>
    <row r="7" spans="1:31" x14ac:dyDescent="0.25">
      <c r="A7" s="3">
        <f t="shared" si="29"/>
        <v>4</v>
      </c>
      <c r="B7" s="5">
        <f t="shared" si="7"/>
        <v>187.52766979807797</v>
      </c>
      <c r="C7" s="5">
        <f>B7*(4-A7+5)/(4+4)</f>
        <v>117.20479362379874</v>
      </c>
      <c r="D7" s="5">
        <f>B7*(5-A7+5)/(5+4)</f>
        <v>125.01844653205197</v>
      </c>
      <c r="E7" s="5">
        <f t="shared" si="1"/>
        <v>131.26936885865456</v>
      </c>
      <c r="F7" s="5">
        <f t="shared" si="8"/>
        <v>136.38375985314761</v>
      </c>
      <c r="G7" s="5">
        <f t="shared" si="2"/>
        <v>140.64575234855849</v>
      </c>
      <c r="H7" s="5">
        <f t="shared" si="3"/>
        <v>144.2520536908292</v>
      </c>
      <c r="I7" s="5">
        <f t="shared" si="9"/>
        <v>147.34316912706126</v>
      </c>
      <c r="J7" s="5">
        <f t="shared" si="10"/>
        <v>150.02213583846236</v>
      </c>
      <c r="K7" s="5">
        <f t="shared" si="4"/>
        <v>152.36623171093834</v>
      </c>
      <c r="L7" s="5">
        <f t="shared" si="11"/>
        <v>154.43455159841713</v>
      </c>
      <c r="M7" s="5">
        <f t="shared" si="12"/>
        <v>156.27305816506498</v>
      </c>
      <c r="N7" s="5">
        <f t="shared" si="13"/>
        <v>157.91803772469723</v>
      </c>
      <c r="O7" s="5">
        <f t="shared" si="5"/>
        <v>159.39851932836626</v>
      </c>
      <c r="P7" s="5">
        <f t="shared" si="14"/>
        <v>160.73800268406683</v>
      </c>
      <c r="Q7" s="5">
        <f t="shared" si="15"/>
        <v>161.9557148256128</v>
      </c>
      <c r="R7" s="5">
        <f t="shared" si="16"/>
        <v>163.06753895485042</v>
      </c>
      <c r="S7" s="5">
        <f t="shared" si="17"/>
        <v>164.08671107331821</v>
      </c>
      <c r="T7" s="5">
        <f t="shared" si="18"/>
        <v>165.02434942230863</v>
      </c>
      <c r="U7" s="5">
        <f t="shared" si="19"/>
        <v>165.88986174445361</v>
      </c>
      <c r="V7" s="5">
        <f t="shared" si="20"/>
        <v>166.69126204273596</v>
      </c>
      <c r="W7" s="5">
        <f t="shared" si="21"/>
        <v>167.4354194625696</v>
      </c>
      <c r="X7" s="5">
        <f t="shared" si="22"/>
        <v>168.1282556810354</v>
      </c>
      <c r="Y7" s="5">
        <f t="shared" si="23"/>
        <v>168.77490281827016</v>
      </c>
      <c r="Z7" s="5">
        <f t="shared" si="24"/>
        <v>169.37983078536072</v>
      </c>
      <c r="AA7" s="5">
        <f t="shared" si="25"/>
        <v>169.94695075450815</v>
      </c>
      <c r="AB7" s="5">
        <f t="shared" si="26"/>
        <v>170.4796998164345</v>
      </c>
      <c r="AC7" s="5">
        <f t="shared" si="27"/>
        <v>170.98111069824756</v>
      </c>
      <c r="AD7" s="5">
        <f t="shared" si="28"/>
        <v>171.45386952967129</v>
      </c>
      <c r="AE7" s="5">
        <f t="shared" si="6"/>
        <v>171.90036398157147</v>
      </c>
    </row>
    <row r="8" spans="1:31" x14ac:dyDescent="0.25">
      <c r="A8" s="3">
        <f t="shared" si="29"/>
        <v>5</v>
      </c>
      <c r="B8" s="5">
        <f t="shared" si="7"/>
        <v>174.613459665128</v>
      </c>
      <c r="C8" s="5"/>
      <c r="D8" s="5">
        <f>B8*(5-A8+5)/(5+4)</f>
        <v>97.007477591737768</v>
      </c>
      <c r="E8" s="5">
        <f t="shared" si="1"/>
        <v>104.76807579907681</v>
      </c>
      <c r="F8" s="5">
        <f t="shared" si="8"/>
        <v>111.11765615053601</v>
      </c>
      <c r="G8" s="5">
        <f t="shared" si="2"/>
        <v>116.40897311008534</v>
      </c>
      <c r="H8" s="5">
        <f t="shared" si="3"/>
        <v>120.88624130662707</v>
      </c>
      <c r="I8" s="5">
        <f t="shared" si="9"/>
        <v>124.72389976080571</v>
      </c>
      <c r="J8" s="5">
        <f t="shared" si="10"/>
        <v>128.04987042109389</v>
      </c>
      <c r="K8" s="5">
        <f t="shared" si="4"/>
        <v>130.96009474884602</v>
      </c>
      <c r="L8" s="5">
        <f t="shared" si="11"/>
        <v>133.52793974392142</v>
      </c>
      <c r="M8" s="5">
        <f t="shared" si="12"/>
        <v>135.81046862843289</v>
      </c>
      <c r="N8" s="5">
        <f t="shared" si="13"/>
        <v>137.85273131457473</v>
      </c>
      <c r="O8" s="5">
        <f t="shared" si="5"/>
        <v>139.69076773210242</v>
      </c>
      <c r="P8" s="5">
        <f t="shared" si="14"/>
        <v>141.35375306224648</v>
      </c>
      <c r="Q8" s="5">
        <f t="shared" si="15"/>
        <v>142.865557907832</v>
      </c>
      <c r="R8" s="5">
        <f t="shared" si="16"/>
        <v>144.24590146249705</v>
      </c>
      <c r="S8" s="5">
        <f t="shared" si="17"/>
        <v>145.51121638760665</v>
      </c>
      <c r="T8" s="5">
        <f t="shared" si="18"/>
        <v>146.67530611870751</v>
      </c>
      <c r="U8" s="5">
        <f t="shared" si="19"/>
        <v>147.74985048587754</v>
      </c>
      <c r="V8" s="5">
        <f t="shared" si="20"/>
        <v>148.74479897399792</v>
      </c>
      <c r="W8" s="5">
        <f t="shared" si="21"/>
        <v>149.66867971296688</v>
      </c>
      <c r="X8" s="5">
        <f t="shared" si="22"/>
        <v>150.52884453890346</v>
      </c>
      <c r="Y8" s="5">
        <f t="shared" si="23"/>
        <v>151.33166504311095</v>
      </c>
      <c r="Z8" s="5">
        <f t="shared" si="24"/>
        <v>152.08269067607924</v>
      </c>
      <c r="AA8" s="5">
        <f t="shared" si="25"/>
        <v>152.78677720698701</v>
      </c>
      <c r="AB8" s="5">
        <f t="shared" si="26"/>
        <v>153.4481918269307</v>
      </c>
      <c r="AC8" s="5">
        <f t="shared" si="27"/>
        <v>154.07069970452471</v>
      </c>
      <c r="AD8" s="5">
        <f t="shared" si="28"/>
        <v>154.65763570339908</v>
      </c>
      <c r="AE8" s="5">
        <f t="shared" si="6"/>
        <v>155.21196414678045</v>
      </c>
    </row>
    <row r="9" spans="1:31" x14ac:dyDescent="0.25">
      <c r="A9" s="3">
        <f t="shared" si="29"/>
        <v>6</v>
      </c>
      <c r="B9" s="5">
        <f t="shared" si="7"/>
        <v>163.86898782819429</v>
      </c>
      <c r="C9" s="5"/>
      <c r="D9" s="5"/>
      <c r="E9" s="5">
        <f t="shared" si="1"/>
        <v>81.934493914097146</v>
      </c>
      <c r="F9" s="5">
        <f t="shared" si="8"/>
        <v>89.383084269924154</v>
      </c>
      <c r="G9" s="5">
        <f t="shared" si="2"/>
        <v>95.590242899779994</v>
      </c>
      <c r="H9" s="5">
        <f t="shared" si="3"/>
        <v>100.84245404811956</v>
      </c>
      <c r="I9" s="5">
        <f t="shared" si="9"/>
        <v>105.34434931812491</v>
      </c>
      <c r="J9" s="5">
        <f t="shared" si="10"/>
        <v>109.24599188546287</v>
      </c>
      <c r="K9" s="5">
        <f t="shared" si="4"/>
        <v>112.65992913188357</v>
      </c>
      <c r="L9" s="5">
        <f t="shared" si="11"/>
        <v>115.67222670225479</v>
      </c>
      <c r="M9" s="5">
        <f t="shared" si="12"/>
        <v>118.34982454258476</v>
      </c>
      <c r="N9" s="5">
        <f t="shared" si="13"/>
        <v>120.74556997866948</v>
      </c>
      <c r="O9" s="5">
        <f t="shared" si="5"/>
        <v>122.90174087114572</v>
      </c>
      <c r="P9" s="5">
        <f t="shared" si="14"/>
        <v>124.85256215481471</v>
      </c>
      <c r="Q9" s="5">
        <f t="shared" si="15"/>
        <v>126.62603604905922</v>
      </c>
      <c r="R9" s="5">
        <f t="shared" si="16"/>
        <v>128.24529482206509</v>
      </c>
      <c r="S9" s="5">
        <f t="shared" si="17"/>
        <v>129.72961536398716</v>
      </c>
      <c r="T9" s="5">
        <f t="shared" si="18"/>
        <v>131.09519026255543</v>
      </c>
      <c r="U9" s="5">
        <f t="shared" si="19"/>
        <v>132.35572093815694</v>
      </c>
      <c r="V9" s="5">
        <f t="shared" si="20"/>
        <v>133.52287897112126</v>
      </c>
      <c r="W9" s="5">
        <f t="shared" si="21"/>
        <v>134.6066685731596</v>
      </c>
      <c r="X9" s="5">
        <f t="shared" si="22"/>
        <v>135.61571406471251</v>
      </c>
      <c r="Y9" s="5">
        <f t="shared" si="23"/>
        <v>136.55748985682857</v>
      </c>
      <c r="Z9" s="5">
        <f t="shared" si="24"/>
        <v>137.43850592042102</v>
      </c>
      <c r="AA9" s="5">
        <f t="shared" si="25"/>
        <v>138.26445848003894</v>
      </c>
      <c r="AB9" s="5">
        <f t="shared" si="26"/>
        <v>139.0403533087709</v>
      </c>
      <c r="AC9" s="5">
        <f t="shared" si="27"/>
        <v>139.77060726522456</v>
      </c>
      <c r="AD9" s="5">
        <f t="shared" si="28"/>
        <v>140.45913242416654</v>
      </c>
      <c r="AE9" s="5">
        <f t="shared" si="6"/>
        <v>141.10940618538953</v>
      </c>
    </row>
    <row r="10" spans="1:31" x14ac:dyDescent="0.25">
      <c r="A10" s="3">
        <f t="shared" si="29"/>
        <v>7</v>
      </c>
      <c r="B10" s="5">
        <f t="shared" si="7"/>
        <v>154.57473207630503</v>
      </c>
      <c r="C10" s="5"/>
      <c r="D10" s="5"/>
      <c r="E10" s="5"/>
      <c r="F10" s="5">
        <f t="shared" si="8"/>
        <v>70.261241852865922</v>
      </c>
      <c r="G10" s="5">
        <f t="shared" si="2"/>
        <v>77.287366038152513</v>
      </c>
      <c r="H10" s="5">
        <f t="shared" si="3"/>
        <v>83.232548041087313</v>
      </c>
      <c r="I10" s="5">
        <f t="shared" si="9"/>
        <v>88.328418329317159</v>
      </c>
      <c r="J10" s="5">
        <f t="shared" si="10"/>
        <v>92.744839245783012</v>
      </c>
      <c r="K10" s="5">
        <f t="shared" si="4"/>
        <v>96.609207547690644</v>
      </c>
      <c r="L10" s="5">
        <f t="shared" si="11"/>
        <v>100.01894428466797</v>
      </c>
      <c r="M10" s="5">
        <f t="shared" si="12"/>
        <v>103.04982138420334</v>
      </c>
      <c r="N10" s="5">
        <f t="shared" si="13"/>
        <v>105.7616587890508</v>
      </c>
      <c r="O10" s="5">
        <f t="shared" si="5"/>
        <v>108.20231245341351</v>
      </c>
      <c r="P10" s="5">
        <f t="shared" si="14"/>
        <v>110.41052291164645</v>
      </c>
      <c r="Q10" s="5">
        <f t="shared" si="15"/>
        <v>112.41798696458547</v>
      </c>
      <c r="R10" s="5">
        <f t="shared" si="16"/>
        <v>114.25088892596457</v>
      </c>
      <c r="S10" s="5">
        <f t="shared" si="17"/>
        <v>115.93104905722878</v>
      </c>
      <c r="T10" s="5">
        <f t="shared" si="18"/>
        <v>117.47679637799182</v>
      </c>
      <c r="U10" s="5">
        <f t="shared" si="19"/>
        <v>118.90364005869618</v>
      </c>
      <c r="V10" s="5">
        <f t="shared" si="20"/>
        <v>120.22479161490391</v>
      </c>
      <c r="W10" s="5">
        <f t="shared" si="21"/>
        <v>121.4515752028111</v>
      </c>
      <c r="X10" s="5">
        <f t="shared" si="22"/>
        <v>122.59375302603502</v>
      </c>
      <c r="Y10" s="5">
        <f t="shared" si="23"/>
        <v>123.65978566104401</v>
      </c>
      <c r="Z10" s="5">
        <f t="shared" si="24"/>
        <v>124.65704199702019</v>
      </c>
      <c r="AA10" s="5">
        <f t="shared" si="25"/>
        <v>125.59196981199783</v>
      </c>
      <c r="AB10" s="5">
        <f t="shared" si="26"/>
        <v>126.47023533515866</v>
      </c>
      <c r="AC10" s="5">
        <f t="shared" si="27"/>
        <v>127.29683818048649</v>
      </c>
      <c r="AD10" s="5">
        <f t="shared" si="28"/>
        <v>128.07620657750988</v>
      </c>
      <c r="AE10" s="5">
        <f t="shared" si="6"/>
        <v>128.81227673025421</v>
      </c>
    </row>
    <row r="11" spans="1:31" x14ac:dyDescent="0.25">
      <c r="A11" s="3">
        <f t="shared" si="29"/>
        <v>8</v>
      </c>
      <c r="B11" s="5">
        <f t="shared" si="7"/>
        <v>146.33227409946682</v>
      </c>
      <c r="C11" s="5"/>
      <c r="D11" s="5"/>
      <c r="E11" s="5"/>
      <c r="F11" s="5"/>
      <c r="G11" s="5">
        <f t="shared" si="2"/>
        <v>60.971780874777835</v>
      </c>
      <c r="H11" s="5">
        <f t="shared" si="3"/>
        <v>67.537972661292372</v>
      </c>
      <c r="I11" s="5">
        <f t="shared" si="9"/>
        <v>73.166137049733408</v>
      </c>
      <c r="J11" s="5">
        <f t="shared" si="10"/>
        <v>78.043879519715631</v>
      </c>
      <c r="K11" s="5">
        <f t="shared" si="4"/>
        <v>82.31190418095008</v>
      </c>
      <c r="L11" s="5">
        <f t="shared" si="11"/>
        <v>86.077808293803997</v>
      </c>
      <c r="M11" s="5">
        <f t="shared" si="12"/>
        <v>89.425278616340833</v>
      </c>
      <c r="N11" s="5">
        <f t="shared" si="13"/>
        <v>92.42038364176851</v>
      </c>
      <c r="O11" s="5">
        <f t="shared" si="5"/>
        <v>95.115978164653427</v>
      </c>
      <c r="P11" s="5">
        <f t="shared" si="14"/>
        <v>97.554849399644553</v>
      </c>
      <c r="Q11" s="5">
        <f t="shared" si="15"/>
        <v>99.772005067818284</v>
      </c>
      <c r="R11" s="5">
        <f t="shared" si="16"/>
        <v>101.79636459093344</v>
      </c>
      <c r="S11" s="5">
        <f t="shared" si="17"/>
        <v>103.65202748712233</v>
      </c>
      <c r="T11" s="5">
        <f t="shared" si="18"/>
        <v>105.3592373516161</v>
      </c>
      <c r="U11" s="5">
        <f t="shared" si="19"/>
        <v>106.93512338037959</v>
      </c>
      <c r="V11" s="5">
        <f t="shared" si="20"/>
        <v>108.39427711071615</v>
      </c>
      <c r="W11" s="5">
        <f t="shared" si="21"/>
        <v>109.74920557460011</v>
      </c>
      <c r="X11" s="5">
        <f t="shared" si="22"/>
        <v>111.01069069614724</v>
      </c>
      <c r="Y11" s="5">
        <f t="shared" si="23"/>
        <v>112.18807680959122</v>
      </c>
      <c r="Z11" s="5">
        <f t="shared" si="24"/>
        <v>113.28950252861947</v>
      </c>
      <c r="AA11" s="5">
        <f t="shared" si="25"/>
        <v>114.32208914020845</v>
      </c>
      <c r="AB11" s="5">
        <f t="shared" si="26"/>
        <v>115.29209474503446</v>
      </c>
      <c r="AC11" s="5">
        <f t="shared" si="27"/>
        <v>116.20504119663541</v>
      </c>
      <c r="AD11" s="5">
        <f t="shared" si="28"/>
        <v>117.06581927957346</v>
      </c>
      <c r="AE11" s="5">
        <f t="shared" si="6"/>
        <v>117.87877635790382</v>
      </c>
    </row>
    <row r="12" spans="1:31" x14ac:dyDescent="0.25">
      <c r="A12" s="3">
        <f t="shared" si="29"/>
        <v>9</v>
      </c>
      <c r="B12" s="5">
        <f t="shared" si="7"/>
        <v>138.89874561227782</v>
      </c>
      <c r="C12" s="5"/>
      <c r="D12" s="5"/>
      <c r="E12" s="5"/>
      <c r="F12" s="5"/>
      <c r="G12" s="5"/>
      <c r="H12" s="5">
        <f t="shared" si="3"/>
        <v>53.422594466260698</v>
      </c>
      <c r="I12" s="5">
        <f t="shared" si="9"/>
        <v>59.528033833833355</v>
      </c>
      <c r="J12" s="5">
        <f t="shared" si="10"/>
        <v>64.819414619062982</v>
      </c>
      <c r="K12" s="5">
        <f t="shared" si="4"/>
        <v>69.449372806138911</v>
      </c>
      <c r="L12" s="5">
        <f t="shared" si="11"/>
        <v>73.534630030029433</v>
      </c>
      <c r="M12" s="5">
        <f t="shared" si="12"/>
        <v>77.165969784598786</v>
      </c>
      <c r="N12" s="5">
        <f t="shared" si="13"/>
        <v>80.415063249213475</v>
      </c>
      <c r="O12" s="5">
        <f t="shared" si="5"/>
        <v>83.339247367366696</v>
      </c>
      <c r="P12" s="5">
        <f t="shared" si="14"/>
        <v>85.984937759981506</v>
      </c>
      <c r="Q12" s="5">
        <f t="shared" si="15"/>
        <v>88.390110844176789</v>
      </c>
      <c r="R12" s="5">
        <f t="shared" si="16"/>
        <v>90.586138442789888</v>
      </c>
      <c r="S12" s="5">
        <f t="shared" si="17"/>
        <v>92.599163741518552</v>
      </c>
      <c r="T12" s="5">
        <f t="shared" si="18"/>
        <v>94.451147016348912</v>
      </c>
      <c r="U12" s="5">
        <f t="shared" si="19"/>
        <v>96.160670039269249</v>
      </c>
      <c r="V12" s="5">
        <f t="shared" si="20"/>
        <v>97.743561727158465</v>
      </c>
      <c r="W12" s="5">
        <f t="shared" si="21"/>
        <v>99.213389723055585</v>
      </c>
      <c r="X12" s="5">
        <f t="shared" si="22"/>
        <v>100.58185027095979</v>
      </c>
      <c r="Y12" s="5">
        <f t="shared" si="23"/>
        <v>101.85908011567041</v>
      </c>
      <c r="Z12" s="5">
        <f t="shared" si="24"/>
        <v>103.05390803491581</v>
      </c>
      <c r="AA12" s="5">
        <f t="shared" si="25"/>
        <v>104.17405920920837</v>
      </c>
      <c r="AB12" s="5">
        <f t="shared" si="26"/>
        <v>105.2263224335438</v>
      </c>
      <c r="AC12" s="5">
        <f t="shared" si="27"/>
        <v>106.21668782115363</v>
      </c>
      <c r="AD12" s="5">
        <f t="shared" si="28"/>
        <v>107.15046090090004</v>
      </c>
      <c r="AE12" s="5">
        <f t="shared" si="6"/>
        <v>108.0323576984383</v>
      </c>
    </row>
    <row r="13" spans="1:31" x14ac:dyDescent="0.25">
      <c r="A13" s="3">
        <f t="shared" si="29"/>
        <v>10</v>
      </c>
      <c r="B13" s="5">
        <f t="shared" si="7"/>
        <v>132.11504380726234</v>
      </c>
      <c r="C13" s="5"/>
      <c r="D13" s="5"/>
      <c r="E13" s="5"/>
      <c r="F13" s="5"/>
      <c r="G13" s="5"/>
      <c r="H13" s="5"/>
      <c r="I13" s="5">
        <f t="shared" si="9"/>
        <v>47.183944216879404</v>
      </c>
      <c r="J13" s="5">
        <f t="shared" si="10"/>
        <v>52.846017522904937</v>
      </c>
      <c r="K13" s="5">
        <f t="shared" si="4"/>
        <v>57.800331665677277</v>
      </c>
      <c r="L13" s="5">
        <f t="shared" si="11"/>
        <v>62.171785321064633</v>
      </c>
      <c r="M13" s="5">
        <f t="shared" si="12"/>
        <v>66.057521903631169</v>
      </c>
      <c r="N13" s="5">
        <f t="shared" si="13"/>
        <v>69.534233582769644</v>
      </c>
      <c r="O13" s="5">
        <f t="shared" si="5"/>
        <v>72.663274093994289</v>
      </c>
      <c r="P13" s="5">
        <f t="shared" si="14"/>
        <v>75.494310747007049</v>
      </c>
      <c r="Q13" s="5">
        <f t="shared" si="15"/>
        <v>78.067980431564109</v>
      </c>
      <c r="R13" s="5">
        <f t="shared" si="16"/>
        <v>80.417852752246645</v>
      </c>
      <c r="S13" s="5">
        <f t="shared" si="17"/>
        <v>82.571902379538969</v>
      </c>
      <c r="T13" s="5">
        <f t="shared" si="18"/>
        <v>84.553628036647893</v>
      </c>
      <c r="U13" s="5">
        <f t="shared" si="19"/>
        <v>86.382913258594598</v>
      </c>
      <c r="V13" s="5">
        <f t="shared" si="20"/>
        <v>88.076695871508221</v>
      </c>
      <c r="W13" s="5">
        <f t="shared" si="21"/>
        <v>89.649494012070861</v>
      </c>
      <c r="X13" s="5">
        <f t="shared" si="22"/>
        <v>91.113823315353329</v>
      </c>
      <c r="Y13" s="5">
        <f t="shared" si="23"/>
        <v>92.480530665083649</v>
      </c>
      <c r="Z13" s="5">
        <f t="shared" si="24"/>
        <v>93.759063347089409</v>
      </c>
      <c r="AA13" s="5">
        <f t="shared" si="25"/>
        <v>94.957687736469808</v>
      </c>
      <c r="AB13" s="5">
        <f t="shared" si="26"/>
        <v>96.083668223463519</v>
      </c>
      <c r="AC13" s="5">
        <f t="shared" si="27"/>
        <v>97.143414564163479</v>
      </c>
      <c r="AD13" s="5">
        <f t="shared" si="28"/>
        <v>98.142603971109168</v>
      </c>
      <c r="AE13" s="5">
        <f t="shared" si="6"/>
        <v>99.086282855446754</v>
      </c>
    </row>
    <row r="14" spans="1:31" x14ac:dyDescent="0.25">
      <c r="A14" s="3">
        <f t="shared" si="29"/>
        <v>11</v>
      </c>
      <c r="B14" s="5">
        <f t="shared" si="7"/>
        <v>125.87088224129691</v>
      </c>
      <c r="C14" s="5"/>
      <c r="D14" s="5"/>
      <c r="E14" s="5"/>
      <c r="F14" s="5"/>
      <c r="G14" s="5"/>
      <c r="H14" s="5"/>
      <c r="I14" s="5"/>
      <c r="J14" s="5">
        <f t="shared" si="10"/>
        <v>41.956960747098968</v>
      </c>
      <c r="K14" s="5">
        <f t="shared" si="4"/>
        <v>47.201580840486344</v>
      </c>
      <c r="L14" s="5">
        <f t="shared" si="11"/>
        <v>51.8291868052399</v>
      </c>
      <c r="M14" s="5">
        <f t="shared" si="12"/>
        <v>55.942614329465293</v>
      </c>
      <c r="N14" s="5">
        <f t="shared" si="13"/>
        <v>59.623049482719594</v>
      </c>
      <c r="O14" s="5">
        <f t="shared" si="5"/>
        <v>62.935441120648456</v>
      </c>
      <c r="P14" s="5">
        <f t="shared" si="14"/>
        <v>65.932366888298375</v>
      </c>
      <c r="Q14" s="5">
        <f t="shared" si="15"/>
        <v>68.656844858889229</v>
      </c>
      <c r="R14" s="5">
        <f t="shared" si="16"/>
        <v>71.144411701602607</v>
      </c>
      <c r="S14" s="5">
        <f t="shared" si="17"/>
        <v>73.424681307423199</v>
      </c>
      <c r="T14" s="5">
        <f t="shared" si="18"/>
        <v>75.52252934477815</v>
      </c>
      <c r="U14" s="5">
        <f t="shared" si="19"/>
        <v>77.459004456182711</v>
      </c>
      <c r="V14" s="5">
        <f t="shared" si="20"/>
        <v>79.252036966742509</v>
      </c>
      <c r="W14" s="5">
        <f t="shared" si="21"/>
        <v>80.916995726548024</v>
      </c>
      <c r="X14" s="5">
        <f t="shared" si="22"/>
        <v>82.467129744297978</v>
      </c>
      <c r="Y14" s="5">
        <f t="shared" si="23"/>
        <v>83.913921494197936</v>
      </c>
      <c r="Z14" s="5">
        <f t="shared" si="24"/>
        <v>85.267371840878553</v>
      </c>
      <c r="AA14" s="5">
        <f t="shared" si="25"/>
        <v>86.53623154089162</v>
      </c>
      <c r="AB14" s="5">
        <f t="shared" si="26"/>
        <v>87.728190653025123</v>
      </c>
      <c r="AC14" s="5">
        <f t="shared" si="27"/>
        <v>88.850034523268405</v>
      </c>
      <c r="AD14" s="5">
        <f t="shared" si="28"/>
        <v>89.90777302949779</v>
      </c>
      <c r="AE14" s="5">
        <f t="shared" si="6"/>
        <v>90.906748285381099</v>
      </c>
    </row>
    <row r="15" spans="1:31" x14ac:dyDescent="0.25">
      <c r="A15" s="3">
        <f t="shared" si="29"/>
        <v>12</v>
      </c>
      <c r="B15" s="5">
        <f t="shared" si="7"/>
        <v>120.08623325617191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37.526947892553721</v>
      </c>
      <c r="L15" s="5">
        <f t="shared" si="11"/>
        <v>42.383376443354791</v>
      </c>
      <c r="M15" s="5">
        <f t="shared" si="12"/>
        <v>46.70020182184463</v>
      </c>
      <c r="N15" s="5">
        <f t="shared" si="13"/>
        <v>50.56262452891449</v>
      </c>
      <c r="O15" s="5">
        <f t="shared" si="5"/>
        <v>54.038804965277357</v>
      </c>
      <c r="P15" s="5">
        <f t="shared" si="14"/>
        <v>57.183920598177096</v>
      </c>
      <c r="Q15" s="5">
        <f t="shared" si="15"/>
        <v>60.043116628085954</v>
      </c>
      <c r="R15" s="5">
        <f t="shared" si="16"/>
        <v>62.653686916263602</v>
      </c>
      <c r="S15" s="5">
        <f t="shared" si="17"/>
        <v>65.046709680426446</v>
      </c>
      <c r="T15" s="5">
        <f t="shared" si="18"/>
        <v>67.248290623456271</v>
      </c>
      <c r="U15" s="5">
        <f t="shared" si="19"/>
        <v>69.280519186253031</v>
      </c>
      <c r="V15" s="5">
        <f t="shared" si="20"/>
        <v>71.162212299953723</v>
      </c>
      <c r="W15" s="5">
        <f t="shared" si="21"/>
        <v>72.909498762675796</v>
      </c>
      <c r="X15" s="5">
        <f t="shared" si="22"/>
        <v>74.536282710727392</v>
      </c>
      <c r="Y15" s="5">
        <f t="shared" si="23"/>
        <v>76.054614395575541</v>
      </c>
      <c r="Z15" s="5">
        <f t="shared" si="24"/>
        <v>77.474989197530263</v>
      </c>
      <c r="AA15" s="5">
        <f t="shared" si="25"/>
        <v>78.806590574362815</v>
      </c>
      <c r="AB15" s="5">
        <f t="shared" si="26"/>
        <v>80.057488837447934</v>
      </c>
      <c r="AC15" s="5">
        <f t="shared" si="27"/>
        <v>81.23480484976335</v>
      </c>
      <c r="AD15" s="5">
        <f t="shared" si="28"/>
        <v>82.344845661375018</v>
      </c>
      <c r="AE15" s="5">
        <f t="shared" si="6"/>
        <v>83.393217539008276</v>
      </c>
    </row>
    <row r="16" spans="1:31" x14ac:dyDescent="0.25">
      <c r="A16" s="3">
        <f t="shared" si="29"/>
        <v>13</v>
      </c>
      <c r="B16" s="5">
        <f t="shared" si="7"/>
        <v>114.70078348989894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33.735524555852628</v>
      </c>
      <c r="M16" s="5">
        <f t="shared" si="12"/>
        <v>38.233594496632982</v>
      </c>
      <c r="N16" s="5">
        <f t="shared" si="13"/>
        <v>42.258183391015393</v>
      </c>
      <c r="O16" s="5">
        <f t="shared" si="5"/>
        <v>45.880313395959575</v>
      </c>
      <c r="P16" s="5">
        <f t="shared" si="14"/>
        <v>49.157478638528119</v>
      </c>
      <c r="Q16" s="5">
        <f t="shared" si="15"/>
        <v>52.136719768135883</v>
      </c>
      <c r="R16" s="5">
        <f t="shared" si="16"/>
        <v>54.856896451690794</v>
      </c>
      <c r="S16" s="5">
        <f t="shared" si="17"/>
        <v>57.350391744949469</v>
      </c>
      <c r="T16" s="5">
        <f t="shared" si="18"/>
        <v>59.644407414747448</v>
      </c>
      <c r="U16" s="5">
        <f t="shared" si="19"/>
        <v>61.761960340714808</v>
      </c>
      <c r="V16" s="5">
        <f t="shared" si="20"/>
        <v>63.722657494388301</v>
      </c>
      <c r="W16" s="5">
        <f t="shared" si="21"/>
        <v>65.54330485137082</v>
      </c>
      <c r="X16" s="5">
        <f t="shared" si="22"/>
        <v>67.238390321664895</v>
      </c>
      <c r="Y16" s="5">
        <f t="shared" si="23"/>
        <v>68.820470093939363</v>
      </c>
      <c r="Z16" s="5">
        <f t="shared" si="24"/>
        <v>70.300480203486444</v>
      </c>
      <c r="AA16" s="5">
        <f t="shared" si="25"/>
        <v>71.687989681186835</v>
      </c>
      <c r="AB16" s="5">
        <f t="shared" si="26"/>
        <v>72.991407675390235</v>
      </c>
      <c r="AC16" s="5">
        <f t="shared" si="27"/>
        <v>74.21815402287578</v>
      </c>
      <c r="AD16" s="5">
        <f t="shared" si="28"/>
        <v>75.374800579076449</v>
      </c>
      <c r="AE16" s="5">
        <f t="shared" si="6"/>
        <v>76.467188993265964</v>
      </c>
    </row>
    <row r="17" spans="1:31" x14ac:dyDescent="0.25">
      <c r="A17" s="3">
        <f t="shared" si="29"/>
        <v>14</v>
      </c>
      <c r="B17" s="5">
        <f t="shared" si="7"/>
        <v>109.66760647668636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30.46322402130177</v>
      </c>
      <c r="N17" s="5">
        <f t="shared" si="13"/>
        <v>34.631875729479901</v>
      </c>
      <c r="O17" s="5">
        <f t="shared" si="5"/>
        <v>38.383662266840226</v>
      </c>
      <c r="P17" s="5">
        <f t="shared" si="14"/>
        <v>41.778135800642424</v>
      </c>
      <c r="Q17" s="5">
        <f t="shared" si="15"/>
        <v>44.864020831371697</v>
      </c>
      <c r="R17" s="5">
        <f t="shared" si="16"/>
        <v>47.681568033341897</v>
      </c>
      <c r="S17" s="5">
        <f t="shared" si="17"/>
        <v>50.26431963514792</v>
      </c>
      <c r="T17" s="5">
        <f t="shared" si="18"/>
        <v>52.640451108809451</v>
      </c>
      <c r="U17" s="5">
        <f t="shared" si="19"/>
        <v>54.833803238343179</v>
      </c>
      <c r="V17" s="5">
        <f t="shared" si="20"/>
        <v>56.864684839763292</v>
      </c>
      <c r="W17" s="5">
        <f t="shared" si="21"/>
        <v>58.750503469653403</v>
      </c>
      <c r="X17" s="5">
        <f t="shared" si="22"/>
        <v>60.506265642309714</v>
      </c>
      <c r="Y17" s="5">
        <f t="shared" si="23"/>
        <v>62.144977003455601</v>
      </c>
      <c r="Z17" s="5">
        <f t="shared" si="24"/>
        <v>63.677965050979175</v>
      </c>
      <c r="AA17" s="5">
        <f t="shared" si="25"/>
        <v>65.115141345532521</v>
      </c>
      <c r="AB17" s="5">
        <f t="shared" si="26"/>
        <v>66.465216046476584</v>
      </c>
      <c r="AC17" s="5">
        <f t="shared" si="27"/>
        <v>67.735874588541577</v>
      </c>
      <c r="AD17" s="5">
        <f t="shared" si="28"/>
        <v>68.933924071060005</v>
      </c>
      <c r="AE17" s="5">
        <f t="shared" si="6"/>
        <v>70.065415248994057</v>
      </c>
    </row>
    <row r="18" spans="1:31" x14ac:dyDescent="0.25">
      <c r="A18" s="3">
        <f t="shared" si="29"/>
        <v>15</v>
      </c>
      <c r="B18" s="5">
        <f t="shared" si="7"/>
        <v>104.9491908771185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27.618208125557501</v>
      </c>
      <c r="O18" s="5">
        <f t="shared" si="5"/>
        <v>31.484757263135549</v>
      </c>
      <c r="P18" s="5">
        <f t="shared" si="14"/>
        <v>34.983063625706166</v>
      </c>
      <c r="Q18" s="5">
        <f t="shared" si="15"/>
        <v>38.163342137134002</v>
      </c>
      <c r="R18" s="5">
        <f t="shared" si="16"/>
        <v>41.067074691046372</v>
      </c>
      <c r="S18" s="5">
        <f t="shared" si="17"/>
        <v>43.728829532132714</v>
      </c>
      <c r="T18" s="5">
        <f t="shared" si="18"/>
        <v>46.177643985932136</v>
      </c>
      <c r="U18" s="5">
        <f t="shared" si="19"/>
        <v>48.438088097131612</v>
      </c>
      <c r="V18" s="5">
        <f t="shared" si="20"/>
        <v>50.531091903797794</v>
      </c>
      <c r="W18" s="5">
        <f t="shared" si="21"/>
        <v>52.474595438559241</v>
      </c>
      <c r="X18" s="5">
        <f t="shared" si="22"/>
        <v>54.284064246785427</v>
      </c>
      <c r="Y18" s="5">
        <f t="shared" si="23"/>
        <v>55.972901801129865</v>
      </c>
      <c r="Z18" s="5">
        <f t="shared" si="24"/>
        <v>57.552782093903694</v>
      </c>
      <c r="AA18" s="5">
        <f t="shared" si="25"/>
        <v>59.033919868379158</v>
      </c>
      <c r="AB18" s="5">
        <f t="shared" si="26"/>
        <v>60.425291717128829</v>
      </c>
      <c r="AC18" s="5">
        <f t="shared" si="27"/>
        <v>61.734818163010885</v>
      </c>
      <c r="AD18" s="5">
        <f t="shared" si="28"/>
        <v>62.969514526271098</v>
      </c>
      <c r="AE18" s="5">
        <f t="shared" si="6"/>
        <v>64.135616647127961</v>
      </c>
    </row>
    <row r="19" spans="1:31" x14ac:dyDescent="0.25">
      <c r="A19" s="3">
        <f t="shared" si="29"/>
        <v>16</v>
      </c>
      <c r="B19" s="5">
        <f t="shared" si="7"/>
        <v>100.51485098750841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25.128712746877103</v>
      </c>
      <c r="P19" s="5">
        <f t="shared" si="14"/>
        <v>28.718528853573833</v>
      </c>
      <c r="Q19" s="5">
        <f t="shared" si="15"/>
        <v>31.981998041479947</v>
      </c>
      <c r="R19" s="5">
        <f t="shared" si="16"/>
        <v>34.961687300002929</v>
      </c>
      <c r="S19" s="5">
        <f t="shared" si="17"/>
        <v>37.693069120315656</v>
      </c>
      <c r="T19" s="5">
        <f t="shared" si="18"/>
        <v>40.20594039500336</v>
      </c>
      <c r="U19" s="5">
        <f t="shared" si="19"/>
        <v>42.525513879330482</v>
      </c>
      <c r="V19" s="5">
        <f t="shared" si="20"/>
        <v>44.673267105559297</v>
      </c>
      <c r="W19" s="5">
        <f t="shared" si="21"/>
        <v>46.667609387057482</v>
      </c>
      <c r="X19" s="5">
        <f t="shared" si="22"/>
        <v>48.524410821555783</v>
      </c>
      <c r="Y19" s="5">
        <f t="shared" si="23"/>
        <v>50.257425493754205</v>
      </c>
      <c r="Z19" s="5">
        <f t="shared" si="24"/>
        <v>51.878632767746275</v>
      </c>
      <c r="AA19" s="5">
        <f t="shared" si="25"/>
        <v>53.398514587113844</v>
      </c>
      <c r="AB19" s="5">
        <f t="shared" si="26"/>
        <v>54.826282356822773</v>
      </c>
      <c r="AC19" s="5">
        <f t="shared" si="27"/>
        <v>56.170063787137053</v>
      </c>
      <c r="AD19" s="5">
        <f t="shared" si="28"/>
        <v>57.437057707147659</v>
      </c>
      <c r="AE19" s="5">
        <f t="shared" si="6"/>
        <v>58.633663076046574</v>
      </c>
    </row>
    <row r="20" spans="1:31" x14ac:dyDescent="0.25">
      <c r="A20" s="3">
        <f t="shared" si="29"/>
        <v>17</v>
      </c>
      <c r="B20" s="5">
        <f t="shared" si="7"/>
        <v>96.338982716313311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22.937853027693645</v>
      </c>
      <c r="Q20" s="5">
        <f t="shared" si="15"/>
        <v>26.274268013539995</v>
      </c>
      <c r="R20" s="5">
        <f t="shared" si="16"/>
        <v>29.320559957138833</v>
      </c>
      <c r="S20" s="5">
        <f t="shared" si="17"/>
        <v>32.112994238771101</v>
      </c>
      <c r="T20" s="5">
        <f t="shared" si="18"/>
        <v>34.682033777872796</v>
      </c>
      <c r="U20" s="5">
        <f t="shared" si="19"/>
        <v>37.053454890889732</v>
      </c>
      <c r="V20" s="5">
        <f t="shared" si="20"/>
        <v>39.249215180720235</v>
      </c>
      <c r="W20" s="5">
        <f t="shared" si="21"/>
        <v>41.288135449848561</v>
      </c>
      <c r="X20" s="5">
        <f t="shared" si="22"/>
        <v>43.186440528002521</v>
      </c>
      <c r="Y20" s="5">
        <f t="shared" si="23"/>
        <v>44.95819193427954</v>
      </c>
      <c r="Z20" s="5">
        <f t="shared" si="24"/>
        <v>46.615636798216123</v>
      </c>
      <c r="AA20" s="5">
        <f t="shared" si="25"/>
        <v>48.169491358156655</v>
      </c>
      <c r="AB20" s="5">
        <f t="shared" si="26"/>
        <v>49.629172914464434</v>
      </c>
      <c r="AC20" s="5">
        <f t="shared" si="27"/>
        <v>51.002990849812932</v>
      </c>
      <c r="AD20" s="5">
        <f t="shared" si="28"/>
        <v>52.298304903141513</v>
      </c>
      <c r="AE20" s="5">
        <f t="shared" si="6"/>
        <v>53.521657064618502</v>
      </c>
    </row>
    <row r="21" spans="1:31" x14ac:dyDescent="0.25">
      <c r="A21" s="3">
        <f t="shared" si="29"/>
        <v>18</v>
      </c>
      <c r="B21" s="5">
        <f t="shared" si="7"/>
        <v>92.399855350876308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20.999967125199159</v>
      </c>
      <c r="R21" s="5">
        <f t="shared" si="16"/>
        <v>24.104310091532952</v>
      </c>
      <c r="S21" s="5">
        <f t="shared" si="17"/>
        <v>26.949957810672256</v>
      </c>
      <c r="T21" s="5">
        <f t="shared" si="18"/>
        <v>29.567953712280417</v>
      </c>
      <c r="U21" s="5">
        <f t="shared" si="19"/>
        <v>31.984565313764879</v>
      </c>
      <c r="V21" s="5">
        <f t="shared" si="20"/>
        <v>34.222168648472703</v>
      </c>
      <c r="W21" s="5">
        <f t="shared" si="21"/>
        <v>36.299943173558553</v>
      </c>
      <c r="X21" s="5">
        <f t="shared" si="22"/>
        <v>38.234422903810888</v>
      </c>
      <c r="Y21" s="5">
        <f t="shared" si="23"/>
        <v>40.039937318713072</v>
      </c>
      <c r="Z21" s="5">
        <f t="shared" si="24"/>
        <v>41.728966932653812</v>
      </c>
      <c r="AA21" s="5">
        <f t="shared" si="25"/>
        <v>43.312432195723268</v>
      </c>
      <c r="AB21" s="5">
        <f t="shared" si="26"/>
        <v>44.799929867091542</v>
      </c>
      <c r="AC21" s="5">
        <f t="shared" si="27"/>
        <v>46.199927675438154</v>
      </c>
      <c r="AD21" s="5">
        <f t="shared" si="28"/>
        <v>47.519925609022103</v>
      </c>
      <c r="AE21" s="5">
        <f t="shared" si="6"/>
        <v>48.766590324073604</v>
      </c>
    </row>
    <row r="22" spans="1:31" x14ac:dyDescent="0.25">
      <c r="A22" s="3">
        <f t="shared" si="29"/>
        <v>19</v>
      </c>
      <c r="B22" s="5">
        <f t="shared" si="7"/>
        <v>88.678753451481157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19.277989880756774</v>
      </c>
      <c r="S22" s="5">
        <f t="shared" si="17"/>
        <v>22.169688362870289</v>
      </c>
      <c r="T22" s="5">
        <f t="shared" si="18"/>
        <v>24.830050966414724</v>
      </c>
      <c r="U22" s="5">
        <f t="shared" si="19"/>
        <v>27.285770292763434</v>
      </c>
      <c r="V22" s="5">
        <f t="shared" si="20"/>
        <v>29.559584483827052</v>
      </c>
      <c r="W22" s="5">
        <f t="shared" si="21"/>
        <v>31.670983375528984</v>
      </c>
      <c r="X22" s="5">
        <f t="shared" si="22"/>
        <v>33.636768550561818</v>
      </c>
      <c r="Y22" s="5">
        <f t="shared" si="23"/>
        <v>35.471501380592464</v>
      </c>
      <c r="Z22" s="5">
        <f t="shared" si="24"/>
        <v>37.187864350621126</v>
      </c>
      <c r="AA22" s="5">
        <f t="shared" si="25"/>
        <v>38.796954635023006</v>
      </c>
      <c r="AB22" s="5">
        <f t="shared" si="26"/>
        <v>40.3085242961278</v>
      </c>
      <c r="AC22" s="5">
        <f t="shared" si="27"/>
        <v>41.731178094814659</v>
      </c>
      <c r="AD22" s="5">
        <f t="shared" si="28"/>
        <v>43.072537390719418</v>
      </c>
      <c r="AE22" s="5">
        <f t="shared" si="6"/>
        <v>44.339376725740578</v>
      </c>
    </row>
    <row r="23" spans="1:31" x14ac:dyDescent="0.25">
      <c r="A23" s="3">
        <f t="shared" si="29"/>
        <v>20</v>
      </c>
      <c r="B23" s="5">
        <f t="shared" si="7"/>
        <v>85.159353780411564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17.741532037585742</v>
      </c>
      <c r="T23" s="5">
        <f t="shared" si="18"/>
        <v>20.438244907298778</v>
      </c>
      <c r="U23" s="5">
        <f t="shared" si="19"/>
        <v>22.92751832549542</v>
      </c>
      <c r="V23" s="5">
        <f t="shared" si="20"/>
        <v>25.232401120121946</v>
      </c>
      <c r="W23" s="5">
        <f t="shared" si="21"/>
        <v>27.372649429418004</v>
      </c>
      <c r="X23" s="5">
        <f t="shared" si="22"/>
        <v>29.365294407038469</v>
      </c>
      <c r="Y23" s="5">
        <f t="shared" si="23"/>
        <v>31.225096386150906</v>
      </c>
      <c r="Z23" s="5">
        <f t="shared" si="24"/>
        <v>32.964911140804482</v>
      </c>
      <c r="AA23" s="5">
        <f t="shared" si="25"/>
        <v>34.595987473292197</v>
      </c>
      <c r="AB23" s="5">
        <f t="shared" si="26"/>
        <v>36.128210694720053</v>
      </c>
      <c r="AC23" s="5">
        <f t="shared" si="27"/>
        <v>37.570303138416868</v>
      </c>
      <c r="AD23" s="5">
        <f t="shared" si="28"/>
        <v>38.929990299616712</v>
      </c>
      <c r="AE23" s="5">
        <f t="shared" si="6"/>
        <v>40.214139285194349</v>
      </c>
    </row>
    <row r="24" spans="1:31" x14ac:dyDescent="0.25">
      <c r="A24" s="3">
        <f t="shared" si="29"/>
        <v>21</v>
      </c>
      <c r="B24" s="5">
        <f t="shared" si="7"/>
        <v>81.827263802486527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16.365452760497305</v>
      </c>
      <c r="U24" s="5">
        <f t="shared" si="19"/>
        <v>18.883214723650738</v>
      </c>
      <c r="V24" s="5">
        <f t="shared" si="20"/>
        <v>21.214475800644657</v>
      </c>
      <c r="W24" s="5">
        <f t="shared" si="21"/>
        <v>23.379218229281864</v>
      </c>
      <c r="X24" s="5">
        <f t="shared" si="22"/>
        <v>25.394668076633749</v>
      </c>
      <c r="Y24" s="5">
        <f t="shared" si="23"/>
        <v>27.275754600828844</v>
      </c>
      <c r="Z24" s="5">
        <f t="shared" si="24"/>
        <v>29.035480704108121</v>
      </c>
      <c r="AA24" s="5">
        <f t="shared" si="25"/>
        <v>30.685223925932448</v>
      </c>
      <c r="AB24" s="5">
        <f t="shared" si="26"/>
        <v>32.234982710070447</v>
      </c>
      <c r="AC24" s="5">
        <f t="shared" si="27"/>
        <v>33.69357921278857</v>
      </c>
      <c r="AD24" s="5">
        <f t="shared" si="28"/>
        <v>35.068827343922798</v>
      </c>
      <c r="AE24" s="5">
        <f t="shared" si="6"/>
        <v>36.367672801105122</v>
      </c>
    </row>
    <row r="25" spans="1:31" x14ac:dyDescent="0.25">
      <c r="A25" s="3">
        <f t="shared" si="29"/>
        <v>22</v>
      </c>
      <c r="B25" s="5">
        <f t="shared" si="7"/>
        <v>78.669673637027472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15.128783391736052</v>
      </c>
      <c r="V25" s="5">
        <f t="shared" si="20"/>
        <v>17.482149697117215</v>
      </c>
      <c r="W25" s="5">
        <f t="shared" si="21"/>
        <v>19.667418409256868</v>
      </c>
      <c r="X25" s="5">
        <f t="shared" si="22"/>
        <v>21.701978934352407</v>
      </c>
      <c r="Y25" s="5">
        <f t="shared" si="23"/>
        <v>23.600902091108242</v>
      </c>
      <c r="Z25" s="5">
        <f t="shared" si="24"/>
        <v>25.377314076460475</v>
      </c>
      <c r="AA25" s="5">
        <f t="shared" si="25"/>
        <v>27.042700312728194</v>
      </c>
      <c r="AB25" s="5">
        <f t="shared" si="26"/>
        <v>28.607154049828171</v>
      </c>
      <c r="AC25" s="5">
        <f t="shared" si="27"/>
        <v>30.079581096510505</v>
      </c>
      <c r="AD25" s="5">
        <f t="shared" si="28"/>
        <v>31.467869454810987</v>
      </c>
      <c r="AE25" s="5">
        <f t="shared" si="6"/>
        <v>32.779030682094778</v>
      </c>
    </row>
    <row r="26" spans="1:31" x14ac:dyDescent="0.25">
      <c r="A26" s="3">
        <f t="shared" si="29"/>
        <v>23</v>
      </c>
      <c r="B26" s="5">
        <f t="shared" si="7"/>
        <v>75.675089207258296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14.013905408751535</v>
      </c>
      <c r="W26" s="5">
        <f t="shared" si="21"/>
        <v>16.216090544412491</v>
      </c>
      <c r="X26" s="5">
        <f t="shared" si="22"/>
        <v>18.266400843131311</v>
      </c>
      <c r="Y26" s="5">
        <f t="shared" si="23"/>
        <v>20.180023788602213</v>
      </c>
      <c r="Z26" s="5">
        <f t="shared" si="24"/>
        <v>21.970187189204022</v>
      </c>
      <c r="AA26" s="5">
        <f t="shared" si="25"/>
        <v>23.648465377268217</v>
      </c>
      <c r="AB26" s="5">
        <f t="shared" si="26"/>
        <v>25.225029735752766</v>
      </c>
      <c r="AC26" s="5">
        <f t="shared" si="27"/>
        <v>26.70885501432646</v>
      </c>
      <c r="AD26" s="5">
        <f t="shared" si="28"/>
        <v>28.107890276981653</v>
      </c>
      <c r="AE26" s="5">
        <f t="shared" si="6"/>
        <v>29.429201358378222</v>
      </c>
    </row>
    <row r="27" spans="1:31" x14ac:dyDescent="0.25">
      <c r="A27" s="3">
        <f t="shared" si="29"/>
        <v>24</v>
      </c>
      <c r="B27" s="5">
        <f t="shared" si="7"/>
        <v>72.833124516448194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13.005915092222892</v>
      </c>
      <c r="X27" s="5">
        <f t="shared" si="22"/>
        <v>15.068922313747901</v>
      </c>
      <c r="Y27" s="5">
        <f t="shared" si="23"/>
        <v>16.994395720504578</v>
      </c>
      <c r="Z27" s="5">
        <f t="shared" si="24"/>
        <v>18.795645036502759</v>
      </c>
      <c r="AA27" s="5">
        <f t="shared" si="25"/>
        <v>20.484316270251053</v>
      </c>
      <c r="AB27" s="5">
        <f t="shared" si="26"/>
        <v>22.070643792863091</v>
      </c>
      <c r="AC27" s="5">
        <f t="shared" si="27"/>
        <v>23.563657931792061</v>
      </c>
      <c r="AD27" s="5">
        <f t="shared" si="28"/>
        <v>24.971356977067952</v>
      </c>
      <c r="AE27" s="5">
        <f t="shared" si="6"/>
        <v>26.300850519828515</v>
      </c>
    </row>
    <row r="28" spans="1:31" x14ac:dyDescent="0.25">
      <c r="A28" s="3">
        <f t="shared" si="29"/>
        <v>25</v>
      </c>
      <c r="B28" s="5">
        <f t="shared" si="7"/>
        <v>70.1343376638644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12.092127183424896</v>
      </c>
      <c r="Y28" s="5">
        <f t="shared" si="23"/>
        <v>14.026867532772879</v>
      </c>
      <c r="Z28" s="5">
        <f t="shared" si="24"/>
        <v>15.836785924098413</v>
      </c>
      <c r="AA28" s="5">
        <f t="shared" si="25"/>
        <v>17.5335844159661</v>
      </c>
      <c r="AB28" s="5">
        <f t="shared" si="26"/>
        <v>19.12754663559938</v>
      </c>
      <c r="AC28" s="5">
        <f t="shared" si="27"/>
        <v>20.627746371724825</v>
      </c>
      <c r="AD28" s="5">
        <f t="shared" si="28"/>
        <v>22.042220408643097</v>
      </c>
      <c r="AE28" s="5">
        <f t="shared" si="6"/>
        <v>23.378112554621467</v>
      </c>
    </row>
    <row r="29" spans="1:31" x14ac:dyDescent="0.25">
      <c r="A29" s="3">
        <f t="shared" si="29"/>
        <v>26</v>
      </c>
      <c r="B29" s="5">
        <f t="shared" si="7"/>
        <v>67.570099689942595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11.261683281657099</v>
      </c>
      <c r="Z29" s="5">
        <f t="shared" si="24"/>
        <v>13.078083810956631</v>
      </c>
      <c r="AA29" s="5">
        <f t="shared" si="25"/>
        <v>14.780959307174943</v>
      </c>
      <c r="AB29" s="5">
        <f t="shared" si="26"/>
        <v>16.38063022786487</v>
      </c>
      <c r="AC29" s="5">
        <f t="shared" si="27"/>
        <v>17.88620285910245</v>
      </c>
      <c r="AD29" s="5">
        <f t="shared" si="28"/>
        <v>19.305742768555028</v>
      </c>
      <c r="AE29" s="5">
        <f t="shared" si="6"/>
        <v>20.646419349704683</v>
      </c>
    </row>
    <row r="30" spans="1:31" x14ac:dyDescent="0.25">
      <c r="A30" s="3">
        <f t="shared" si="29"/>
        <v>27</v>
      </c>
      <c r="B30" s="5">
        <f t="shared" si="7"/>
        <v>65.132488393517164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10.505240063470511</v>
      </c>
      <c r="AA30" s="5">
        <f t="shared" si="25"/>
        <v>12.212341573784467</v>
      </c>
      <c r="AB30" s="5">
        <f t="shared" si="26"/>
        <v>13.81598238650364</v>
      </c>
      <c r="AC30" s="5">
        <f t="shared" si="27"/>
        <v>15.325291386709921</v>
      </c>
      <c r="AD30" s="5">
        <f t="shared" si="28"/>
        <v>16.748354158332987</v>
      </c>
      <c r="AE30" s="5">
        <f t="shared" si="6"/>
        <v>18.092357887088102</v>
      </c>
    </row>
    <row r="31" spans="1:31" x14ac:dyDescent="0.25">
      <c r="A31" s="3">
        <f t="shared" si="29"/>
        <v>28</v>
      </c>
      <c r="B31" s="5">
        <f t="shared" si="7"/>
        <v>62.814201381917051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9.8147189659245395</v>
      </c>
      <c r="AB31" s="5">
        <f t="shared" si="26"/>
        <v>11.420763887621282</v>
      </c>
      <c r="AC31" s="5">
        <f t="shared" si="27"/>
        <v>12.932335578629981</v>
      </c>
      <c r="AD31" s="5">
        <f t="shared" si="28"/>
        <v>14.357531744438184</v>
      </c>
      <c r="AE31" s="5">
        <f t="shared" si="6"/>
        <v>15.703550345479263</v>
      </c>
    </row>
    <row r="32" spans="1:31" x14ac:dyDescent="0.25">
      <c r="A32" s="3">
        <f t="shared" si="29"/>
        <v>29</v>
      </c>
      <c r="B32" s="5">
        <f t="shared" si="7"/>
        <v>60.608484106518624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9.1831036525028207</v>
      </c>
      <c r="AC32" s="5">
        <f t="shared" si="27"/>
        <v>10.695614842326815</v>
      </c>
      <c r="AD32" s="5">
        <f t="shared" si="28"/>
        <v>12.121696821303724</v>
      </c>
      <c r="AE32" s="5">
        <f t="shared" si="6"/>
        <v>13.468552023670805</v>
      </c>
    </row>
    <row r="33" spans="1:31" x14ac:dyDescent="0.25">
      <c r="A33" s="3">
        <f t="shared" si="29"/>
        <v>30</v>
      </c>
      <c r="B33" s="5">
        <f t="shared" si="7"/>
        <v>58.509069702009626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8.6042749561778873</v>
      </c>
      <c r="AD33" s="5">
        <f t="shared" si="28"/>
        <v>10.03012623463022</v>
      </c>
      <c r="AE33" s="5">
        <f t="shared" si="6"/>
        <v>11.376763553168537</v>
      </c>
    </row>
    <row r="34" spans="1:31" x14ac:dyDescent="0.25">
      <c r="A34" s="3">
        <f t="shared" si="29"/>
        <v>31</v>
      </c>
      <c r="B34" s="5">
        <f t="shared" si="7"/>
        <v>56.510128218862036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8.0728754598374337</v>
      </c>
      <c r="AE34" s="5">
        <f t="shared" si="6"/>
        <v>9.4183547031436721</v>
      </c>
    </row>
    <row r="35" spans="1:31" x14ac:dyDescent="0.25">
      <c r="A35" s="3">
        <f t="shared" si="29"/>
        <v>32</v>
      </c>
      <c r="B35" s="5">
        <f t="shared" si="7"/>
        <v>54.60622340345946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7.5841976949249243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4" sqref="G24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(1/POWER(A4,1/2)+POWER(1.05,1-A4))/2*230</f>
        <v>230</v>
      </c>
      <c r="C4" s="5">
        <f>B4*(4-A4+5)/(4+4)</f>
        <v>230</v>
      </c>
      <c r="D4" s="5">
        <f>B4*(5-A4+5)/(5+4)</f>
        <v>230</v>
      </c>
      <c r="E4" s="5">
        <f t="shared" ref="E4:E9" si="1">B4*(6-A4+5)/(6+4)</f>
        <v>230</v>
      </c>
      <c r="F4" s="5">
        <f>B4*(7-A4+5)/(7+4)</f>
        <v>230</v>
      </c>
      <c r="G4" s="5">
        <f t="shared" ref="G4:G11" si="2">B4*(8-A4+5)/(8+4)</f>
        <v>230</v>
      </c>
      <c r="H4" s="5">
        <f t="shared" ref="H4:H12" si="3">B4*(9-A4+5)/(9+4)</f>
        <v>230</v>
      </c>
      <c r="I4" s="5">
        <f>B4*(10-A4+5)/(10+4)</f>
        <v>230</v>
      </c>
      <c r="J4" s="5">
        <f>B4*(11-A4+5)/(11+4)</f>
        <v>230</v>
      </c>
      <c r="K4" s="5">
        <f t="shared" ref="K4:K15" si="4">B4*(12-A4+5)/(12+4)</f>
        <v>230</v>
      </c>
      <c r="L4" s="5">
        <f>B4*(13-A4+5)/(13+4)</f>
        <v>230</v>
      </c>
      <c r="M4" s="5">
        <f>B4*(14-A4+5)/(14+4)</f>
        <v>230</v>
      </c>
      <c r="N4" s="5">
        <f>B4*(15-A4+5)/(15+4)</f>
        <v>230</v>
      </c>
      <c r="O4" s="5">
        <f t="shared" ref="O4:O19" si="5">B4*(16-A4+5)/(16+4)</f>
        <v>230</v>
      </c>
      <c r="P4" s="5">
        <f>B4*(17-A4+5)/(17+4)</f>
        <v>230</v>
      </c>
      <c r="Q4" s="5">
        <f>B4*(18-A4+5)/(18+4)</f>
        <v>230</v>
      </c>
      <c r="R4" s="5">
        <f>B4*(19-A4+5)/(19+4)</f>
        <v>230</v>
      </c>
      <c r="S4" s="5">
        <f>B4*(20-A4+5)/(20+4)</f>
        <v>230</v>
      </c>
      <c r="T4" s="5">
        <f>B4*(21-A4+5)/(21+4)</f>
        <v>230</v>
      </c>
      <c r="U4" s="5">
        <f>B4*(22-A4+5)/(22+4)</f>
        <v>230</v>
      </c>
      <c r="V4" s="5">
        <f>B4*(23-A4+5)/(23+4)</f>
        <v>230</v>
      </c>
      <c r="W4" s="5">
        <f>B4*(24-A4+5)/(24+4)</f>
        <v>230</v>
      </c>
      <c r="X4" s="5">
        <f>B4*(25-A4+5)/(25+4)</f>
        <v>230</v>
      </c>
      <c r="Y4" s="5">
        <f>B4*(26-A4+5)/(26+4)</f>
        <v>230</v>
      </c>
      <c r="Z4" s="5">
        <f>B4*(27-A4+5)/(27+4)</f>
        <v>230</v>
      </c>
      <c r="AA4" s="5">
        <f>B4*(28-A4+5)/(28+4)</f>
        <v>230</v>
      </c>
      <c r="AB4" s="5">
        <f>B4*(29-A4+5)/(29+4)</f>
        <v>230</v>
      </c>
      <c r="AC4" s="5">
        <f>B4*(30-A4+5)/(30+4)</f>
        <v>230</v>
      </c>
      <c r="AD4" s="5">
        <f>B4*(31-A4+5)/(31+4)</f>
        <v>230</v>
      </c>
      <c r="AE4" s="5">
        <f t="shared" ref="AE4:AE35" si="6">B4*(32-A4+5)/(32+4)</f>
        <v>230</v>
      </c>
    </row>
    <row r="5" spans="1:31" x14ac:dyDescent="0.25">
      <c r="A5" s="3">
        <f>A4+1</f>
        <v>2</v>
      </c>
      <c r="B5" s="5">
        <f t="shared" ref="B5:B35" si="7">(1/POWER(A5,1/2)+POWER(1.05,1-A5))/2*230</f>
        <v>190.84108936026249</v>
      </c>
      <c r="C5" s="5">
        <f>B5*(4-A5+5)/(4+4)</f>
        <v>166.98595319022968</v>
      </c>
      <c r="D5" s="5">
        <f>B5*(5-A5+5)/(5+4)</f>
        <v>169.63652387578887</v>
      </c>
      <c r="E5" s="5">
        <f t="shared" si="1"/>
        <v>171.75698042423625</v>
      </c>
      <c r="F5" s="5">
        <f t="shared" ref="F5:F10" si="8">B5*(7-A5+5)/(7+4)</f>
        <v>173.49189941842045</v>
      </c>
      <c r="G5" s="5">
        <f t="shared" si="2"/>
        <v>174.93766524690727</v>
      </c>
      <c r="H5" s="5">
        <f t="shared" si="3"/>
        <v>176.16100556331924</v>
      </c>
      <c r="I5" s="5">
        <f t="shared" ref="I5:I13" si="9">B5*(10-A5+5)/(10+4)</f>
        <v>177.20958297738659</v>
      </c>
      <c r="J5" s="5">
        <f t="shared" ref="J5:J14" si="10">B5*(11-A5+5)/(11+4)</f>
        <v>178.11835006957833</v>
      </c>
      <c r="K5" s="5">
        <f t="shared" si="4"/>
        <v>178.91352127524607</v>
      </c>
      <c r="L5" s="5">
        <f t="shared" ref="L5:L16" si="11">B5*(13-A5+5)/(13+4)</f>
        <v>179.61514292730587</v>
      </c>
      <c r="M5" s="5">
        <f t="shared" ref="M5:M17" si="12">B5*(14-A5+5)/(14+4)</f>
        <v>180.23880661802571</v>
      </c>
      <c r="N5" s="5">
        <f t="shared" ref="N5:N18" si="13">B5*(15-A5+5)/(15+4)</f>
        <v>180.79682149919603</v>
      </c>
      <c r="O5" s="5">
        <f t="shared" si="5"/>
        <v>181.29903489224938</v>
      </c>
      <c r="P5" s="5">
        <f t="shared" ref="P5:P20" si="14">B5*(17-A5+5)/(17+4)</f>
        <v>181.75341843834522</v>
      </c>
      <c r="Q5" s="5">
        <f t="shared" ref="Q5:Q21" si="15">B5*(18-A5+5)/(18+4)</f>
        <v>182.16649438934147</v>
      </c>
      <c r="R5" s="5">
        <f t="shared" ref="R5:R22" si="16">B5*(19-A5+5)/(19+4)</f>
        <v>182.54365069242499</v>
      </c>
      <c r="S5" s="5">
        <f t="shared" ref="S5:S23" si="17">B5*(20-A5+5)/(20+4)</f>
        <v>182.88937730358487</v>
      </c>
      <c r="T5" s="5">
        <f t="shared" ref="T5:T24" si="18">B5*(21-A5+5)/(21+4)</f>
        <v>183.207445785852</v>
      </c>
      <c r="U5" s="5">
        <f t="shared" ref="U5:U25" si="19">B5*(22-A5+5)/(22+4)</f>
        <v>183.50104746179085</v>
      </c>
      <c r="V5" s="5">
        <f t="shared" ref="V5:V26" si="20">B5*(23-A5+5)/(23+4)</f>
        <v>183.77290086543795</v>
      </c>
      <c r="W5" s="5">
        <f t="shared" ref="W5:W27" si="21">B5*(24-A5+5)/(24+4)</f>
        <v>184.02533616882457</v>
      </c>
      <c r="X5" s="5">
        <f t="shared" ref="X5:X28" si="22">B5*(25-A5+5)/(25+4)</f>
        <v>184.2603621409431</v>
      </c>
      <c r="Y5" s="5">
        <f t="shared" ref="Y5:Y29" si="23">B5*(26-A5+5)/(26+4)</f>
        <v>184.47971971492041</v>
      </c>
      <c r="Z5" s="5">
        <f t="shared" ref="Z5:Z30" si="24">B5*(27-A5+5)/(27+4)</f>
        <v>184.68492518735079</v>
      </c>
      <c r="AA5" s="5">
        <f t="shared" ref="AA5:AA31" si="25">B5*(28-A5+5)/(28+4)</f>
        <v>184.87730531775429</v>
      </c>
      <c r="AB5" s="5">
        <f t="shared" ref="AB5:AB32" si="26">B5*(29-A5+5)/(29+4)</f>
        <v>185.05802604631515</v>
      </c>
      <c r="AC5" s="5">
        <f t="shared" ref="AC5:AC33" si="27">B5*(30-A5+5)/(30+4)</f>
        <v>185.22811614378418</v>
      </c>
      <c r="AD5" s="5">
        <f t="shared" ref="AD5:AD34" si="28">B5*(31-A5+5)/(31+4)</f>
        <v>185.38848680711214</v>
      </c>
      <c r="AE5" s="5">
        <f t="shared" si="6"/>
        <v>185.53994798914408</v>
      </c>
    </row>
    <row r="6" spans="1:31" x14ac:dyDescent="0.25">
      <c r="A6" s="3">
        <f t="shared" ref="A6:A35" si="29">A5+1</f>
        <v>3</v>
      </c>
      <c r="B6" s="5">
        <f t="shared" si="7"/>
        <v>170.70367097948269</v>
      </c>
      <c r="C6" s="5">
        <f>B6*(4-A6+5)/(4+4)</f>
        <v>128.02775323461202</v>
      </c>
      <c r="D6" s="5">
        <f>B6*(5-A6+5)/(5+4)</f>
        <v>132.76952187293099</v>
      </c>
      <c r="E6" s="5">
        <f t="shared" si="1"/>
        <v>136.56293678358617</v>
      </c>
      <c r="F6" s="5">
        <f t="shared" si="8"/>
        <v>139.66663989230403</v>
      </c>
      <c r="G6" s="5">
        <f t="shared" si="2"/>
        <v>142.25305914956891</v>
      </c>
      <c r="H6" s="5">
        <f t="shared" si="3"/>
        <v>144.44156775186997</v>
      </c>
      <c r="I6" s="5">
        <f t="shared" si="9"/>
        <v>146.31743226812802</v>
      </c>
      <c r="J6" s="5">
        <f t="shared" si="10"/>
        <v>147.94318151555169</v>
      </c>
      <c r="K6" s="5">
        <f t="shared" si="4"/>
        <v>149.36571210704736</v>
      </c>
      <c r="L6" s="5">
        <f t="shared" si="11"/>
        <v>150.62088615836706</v>
      </c>
      <c r="M6" s="5">
        <f t="shared" si="12"/>
        <v>151.73659642620683</v>
      </c>
      <c r="N6" s="5">
        <f t="shared" si="13"/>
        <v>152.73486350795821</v>
      </c>
      <c r="O6" s="5">
        <f t="shared" si="5"/>
        <v>153.63330388153443</v>
      </c>
      <c r="P6" s="5">
        <f t="shared" si="14"/>
        <v>154.44617850524622</v>
      </c>
      <c r="Q6" s="5">
        <f t="shared" si="15"/>
        <v>155.18515543589336</v>
      </c>
      <c r="R6" s="5">
        <f t="shared" si="16"/>
        <v>155.85987350300596</v>
      </c>
      <c r="S6" s="5">
        <f t="shared" si="17"/>
        <v>156.4783650645258</v>
      </c>
      <c r="T6" s="5">
        <f t="shared" si="18"/>
        <v>157.04737730112407</v>
      </c>
      <c r="U6" s="5">
        <f t="shared" si="19"/>
        <v>157.57261936567633</v>
      </c>
      <c r="V6" s="5">
        <f t="shared" si="20"/>
        <v>158.05895461063213</v>
      </c>
      <c r="W6" s="5">
        <f t="shared" si="21"/>
        <v>158.51055162380538</v>
      </c>
      <c r="X6" s="5">
        <f t="shared" si="22"/>
        <v>158.93100401538044</v>
      </c>
      <c r="Y6" s="5">
        <f t="shared" si="23"/>
        <v>159.32342624751718</v>
      </c>
      <c r="Z6" s="5">
        <f t="shared" si="24"/>
        <v>159.69053091629027</v>
      </c>
      <c r="AA6" s="5">
        <f t="shared" si="25"/>
        <v>160.03469154326501</v>
      </c>
      <c r="AB6" s="5">
        <f t="shared" si="26"/>
        <v>160.35799395042312</v>
      </c>
      <c r="AC6" s="5">
        <f t="shared" si="27"/>
        <v>160.66227856892488</v>
      </c>
      <c r="AD6" s="5">
        <f t="shared" si="28"/>
        <v>160.94917549494085</v>
      </c>
      <c r="AE6" s="5">
        <f t="shared" si="6"/>
        <v>161.22013370284478</v>
      </c>
    </row>
    <row r="7" spans="1:31" x14ac:dyDescent="0.25">
      <c r="A7" s="3">
        <f t="shared" si="29"/>
        <v>4</v>
      </c>
      <c r="B7" s="5">
        <f t="shared" si="7"/>
        <v>156.84132383111975</v>
      </c>
      <c r="C7" s="5">
        <f>B7*(4-A7+5)/(4+4)</f>
        <v>98.025827394449848</v>
      </c>
      <c r="D7" s="5">
        <f>B7*(5-A7+5)/(5+4)</f>
        <v>104.56088255407983</v>
      </c>
      <c r="E7" s="5">
        <f t="shared" si="1"/>
        <v>109.78892668178382</v>
      </c>
      <c r="F7" s="5">
        <f t="shared" si="8"/>
        <v>114.06641733172346</v>
      </c>
      <c r="G7" s="5">
        <f t="shared" si="2"/>
        <v>117.63099287333982</v>
      </c>
      <c r="H7" s="5">
        <f t="shared" si="3"/>
        <v>120.64717217778443</v>
      </c>
      <c r="I7" s="5">
        <f t="shared" si="9"/>
        <v>123.23246872445124</v>
      </c>
      <c r="J7" s="5">
        <f t="shared" si="10"/>
        <v>125.47305906489579</v>
      </c>
      <c r="K7" s="5">
        <f t="shared" si="4"/>
        <v>127.43357561278479</v>
      </c>
      <c r="L7" s="5">
        <f t="shared" si="11"/>
        <v>129.1634431550398</v>
      </c>
      <c r="M7" s="5">
        <f t="shared" si="12"/>
        <v>130.70110319259982</v>
      </c>
      <c r="N7" s="5">
        <f t="shared" si="13"/>
        <v>132.07690427883767</v>
      </c>
      <c r="O7" s="5">
        <f t="shared" si="5"/>
        <v>133.31512525645178</v>
      </c>
      <c r="P7" s="5">
        <f t="shared" si="14"/>
        <v>134.43542042667409</v>
      </c>
      <c r="Q7" s="5">
        <f t="shared" si="15"/>
        <v>135.4538705814216</v>
      </c>
      <c r="R7" s="5">
        <f t="shared" si="16"/>
        <v>136.38375985314761</v>
      </c>
      <c r="S7" s="5">
        <f t="shared" si="17"/>
        <v>137.23615835222978</v>
      </c>
      <c r="T7" s="5">
        <f t="shared" si="18"/>
        <v>138.02036497138539</v>
      </c>
      <c r="U7" s="5">
        <f t="shared" si="19"/>
        <v>138.74424800445209</v>
      </c>
      <c r="V7" s="5">
        <f t="shared" si="20"/>
        <v>139.41451007210642</v>
      </c>
      <c r="W7" s="5">
        <f t="shared" si="21"/>
        <v>140.0368962777855</v>
      </c>
      <c r="X7" s="5">
        <f t="shared" si="22"/>
        <v>140.61635929686597</v>
      </c>
      <c r="Y7" s="5">
        <f t="shared" si="23"/>
        <v>141.15719144800778</v>
      </c>
      <c r="Z7" s="5">
        <f t="shared" si="24"/>
        <v>141.66313120230171</v>
      </c>
      <c r="AA7" s="5">
        <f t="shared" si="25"/>
        <v>142.13744972195227</v>
      </c>
      <c r="AB7" s="5">
        <f t="shared" si="26"/>
        <v>142.58302166465432</v>
      </c>
      <c r="AC7" s="5">
        <f t="shared" si="27"/>
        <v>143.00238349307978</v>
      </c>
      <c r="AD7" s="5">
        <f t="shared" si="28"/>
        <v>143.39778178845233</v>
      </c>
      <c r="AE7" s="5">
        <f t="shared" si="6"/>
        <v>143.77121351185977</v>
      </c>
    </row>
    <row r="8" spans="1:31" x14ac:dyDescent="0.25">
      <c r="A8" s="3">
        <f t="shared" si="29"/>
        <v>5</v>
      </c>
      <c r="B8" s="5">
        <f t="shared" si="7"/>
        <v>146.04034808356158</v>
      </c>
      <c r="C8" s="5"/>
      <c r="D8" s="5">
        <f>B8*(5-A8+5)/(5+4)</f>
        <v>81.133526713089779</v>
      </c>
      <c r="E8" s="5">
        <f t="shared" si="1"/>
        <v>87.624208850136952</v>
      </c>
      <c r="F8" s="5">
        <f t="shared" si="8"/>
        <v>92.934766962266451</v>
      </c>
      <c r="G8" s="5">
        <f t="shared" si="2"/>
        <v>97.360232055707726</v>
      </c>
      <c r="H8" s="5">
        <f t="shared" si="3"/>
        <v>101.10485636554264</v>
      </c>
      <c r="I8" s="5">
        <f t="shared" si="9"/>
        <v>104.31453434540114</v>
      </c>
      <c r="J8" s="5">
        <f t="shared" si="10"/>
        <v>107.09625526127849</v>
      </c>
      <c r="K8" s="5">
        <f t="shared" si="4"/>
        <v>109.53026106267119</v>
      </c>
      <c r="L8" s="5">
        <f t="shared" si="11"/>
        <v>111.67791324037063</v>
      </c>
      <c r="M8" s="5">
        <f t="shared" si="12"/>
        <v>113.58693739832567</v>
      </c>
      <c r="N8" s="5">
        <f t="shared" si="13"/>
        <v>115.29501164491704</v>
      </c>
      <c r="O8" s="5">
        <f t="shared" si="5"/>
        <v>116.83227846684926</v>
      </c>
      <c r="P8" s="5">
        <f t="shared" si="14"/>
        <v>118.22313892478795</v>
      </c>
      <c r="Q8" s="5">
        <f t="shared" si="15"/>
        <v>119.48755752291403</v>
      </c>
      <c r="R8" s="5">
        <f t="shared" si="16"/>
        <v>120.64202667772479</v>
      </c>
      <c r="S8" s="5">
        <f t="shared" si="17"/>
        <v>121.70029006963466</v>
      </c>
      <c r="T8" s="5">
        <f t="shared" si="18"/>
        <v>122.67389239019172</v>
      </c>
      <c r="U8" s="5">
        <f t="shared" si="19"/>
        <v>123.5726022245521</v>
      </c>
      <c r="V8" s="5">
        <f t="shared" si="20"/>
        <v>124.40474096007098</v>
      </c>
      <c r="W8" s="5">
        <f t="shared" si="21"/>
        <v>125.17744121448136</v>
      </c>
      <c r="X8" s="5">
        <f t="shared" si="22"/>
        <v>125.89685179617378</v>
      </c>
      <c r="Y8" s="5">
        <f t="shared" si="23"/>
        <v>126.56830167242005</v>
      </c>
      <c r="Z8" s="5">
        <f t="shared" si="24"/>
        <v>127.1964322018117</v>
      </c>
      <c r="AA8" s="5">
        <f t="shared" si="25"/>
        <v>127.78530457311638</v>
      </c>
      <c r="AB8" s="5">
        <f t="shared" si="26"/>
        <v>128.33848770979654</v>
      </c>
      <c r="AC8" s="5">
        <f t="shared" si="27"/>
        <v>128.85913066196611</v>
      </c>
      <c r="AD8" s="5">
        <f t="shared" si="28"/>
        <v>129.35002258829741</v>
      </c>
      <c r="AE8" s="5">
        <f t="shared" si="6"/>
        <v>129.81364274094364</v>
      </c>
    </row>
    <row r="9" spans="1:31" x14ac:dyDescent="0.25">
      <c r="A9" s="3">
        <f t="shared" si="29"/>
        <v>6</v>
      </c>
      <c r="B9" s="5">
        <f t="shared" si="7"/>
        <v>137.05406254721703</v>
      </c>
      <c r="C9" s="5"/>
      <c r="D9" s="5"/>
      <c r="E9" s="5">
        <f t="shared" si="1"/>
        <v>68.527031273608515</v>
      </c>
      <c r="F9" s="5">
        <f t="shared" si="8"/>
        <v>74.756761389391102</v>
      </c>
      <c r="G9" s="5">
        <f t="shared" si="2"/>
        <v>79.948203152543272</v>
      </c>
      <c r="H9" s="5">
        <f t="shared" si="3"/>
        <v>84.340961567518178</v>
      </c>
      <c r="I9" s="5">
        <f t="shared" si="9"/>
        <v>88.106183066068084</v>
      </c>
      <c r="J9" s="5">
        <f t="shared" si="10"/>
        <v>91.369375031478015</v>
      </c>
      <c r="K9" s="5">
        <f t="shared" si="4"/>
        <v>94.224668001211711</v>
      </c>
      <c r="L9" s="5">
        <f t="shared" si="11"/>
        <v>96.74404415097672</v>
      </c>
      <c r="M9" s="5">
        <f t="shared" si="12"/>
        <v>98.983489617434515</v>
      </c>
      <c r="N9" s="5">
        <f t="shared" si="13"/>
        <v>100.98720398215993</v>
      </c>
      <c r="O9" s="5">
        <f t="shared" si="5"/>
        <v>102.79054691041276</v>
      </c>
      <c r="P9" s="5">
        <f t="shared" si="14"/>
        <v>104.42214289311774</v>
      </c>
      <c r="Q9" s="5">
        <f t="shared" si="15"/>
        <v>105.90541196830408</v>
      </c>
      <c r="R9" s="5">
        <f t="shared" si="16"/>
        <v>107.25970112390897</v>
      </c>
      <c r="S9" s="5">
        <f t="shared" si="17"/>
        <v>108.50113284988015</v>
      </c>
      <c r="T9" s="5">
        <f t="shared" si="18"/>
        <v>109.64325003777361</v>
      </c>
      <c r="U9" s="5">
        <f t="shared" si="19"/>
        <v>110.6975120573676</v>
      </c>
      <c r="V9" s="5">
        <f t="shared" si="20"/>
        <v>111.6736805940287</v>
      </c>
      <c r="W9" s="5">
        <f t="shared" si="21"/>
        <v>112.58012280664255</v>
      </c>
      <c r="X9" s="5">
        <f t="shared" si="22"/>
        <v>113.42405176321409</v>
      </c>
      <c r="Y9" s="5">
        <f t="shared" si="23"/>
        <v>114.21171878934753</v>
      </c>
      <c r="Z9" s="5">
        <f t="shared" si="24"/>
        <v>114.94856858798848</v>
      </c>
      <c r="AA9" s="5">
        <f t="shared" si="25"/>
        <v>115.63936527421437</v>
      </c>
      <c r="AB9" s="5">
        <f t="shared" si="26"/>
        <v>116.28829549460839</v>
      </c>
      <c r="AC9" s="5">
        <f t="shared" si="27"/>
        <v>116.89905334909687</v>
      </c>
      <c r="AD9" s="5">
        <f t="shared" si="28"/>
        <v>117.47491075475745</v>
      </c>
      <c r="AE9" s="5">
        <f t="shared" si="6"/>
        <v>118.01877608232579</v>
      </c>
    </row>
    <row r="10" spans="1:31" x14ac:dyDescent="0.25">
      <c r="A10" s="3">
        <f t="shared" si="29"/>
        <v>7</v>
      </c>
      <c r="B10" s="5">
        <f t="shared" si="7"/>
        <v>129.2806850092733</v>
      </c>
      <c r="C10" s="5"/>
      <c r="D10" s="5"/>
      <c r="E10" s="5"/>
      <c r="F10" s="5">
        <f t="shared" si="8"/>
        <v>58.76394773148786</v>
      </c>
      <c r="G10" s="5">
        <f t="shared" si="2"/>
        <v>64.640342504636649</v>
      </c>
      <c r="H10" s="5">
        <f t="shared" si="3"/>
        <v>69.612676543454853</v>
      </c>
      <c r="I10" s="5">
        <f t="shared" si="9"/>
        <v>73.874677148156167</v>
      </c>
      <c r="J10" s="5">
        <f t="shared" si="10"/>
        <v>77.568411005563988</v>
      </c>
      <c r="K10" s="5">
        <f t="shared" si="4"/>
        <v>80.800428130795808</v>
      </c>
      <c r="L10" s="5">
        <f t="shared" si="11"/>
        <v>83.652207947176848</v>
      </c>
      <c r="M10" s="5">
        <f t="shared" si="12"/>
        <v>86.187123339515537</v>
      </c>
      <c r="N10" s="5">
        <f t="shared" si="13"/>
        <v>88.455205532660671</v>
      </c>
      <c r="O10" s="5">
        <f t="shared" si="5"/>
        <v>90.496479506491312</v>
      </c>
      <c r="P10" s="5">
        <f t="shared" si="14"/>
        <v>92.343346435195215</v>
      </c>
      <c r="Q10" s="5">
        <f t="shared" si="15"/>
        <v>94.02231637038058</v>
      </c>
      <c r="R10" s="5">
        <f t="shared" si="16"/>
        <v>95.555288919897663</v>
      </c>
      <c r="S10" s="5">
        <f t="shared" si="17"/>
        <v>96.960513756954981</v>
      </c>
      <c r="T10" s="5">
        <f t="shared" si="18"/>
        <v>98.253320607047698</v>
      </c>
      <c r="U10" s="5">
        <f t="shared" si="19"/>
        <v>99.446680776364076</v>
      </c>
      <c r="V10" s="5">
        <f t="shared" si="20"/>
        <v>100.55164389610145</v>
      </c>
      <c r="W10" s="5">
        <f t="shared" si="21"/>
        <v>101.57768107871473</v>
      </c>
      <c r="X10" s="5">
        <f t="shared" si="22"/>
        <v>102.5329570763202</v>
      </c>
      <c r="Y10" s="5">
        <f t="shared" si="23"/>
        <v>103.42454800741865</v>
      </c>
      <c r="Z10" s="5">
        <f t="shared" si="24"/>
        <v>104.25861694296233</v>
      </c>
      <c r="AA10" s="5">
        <f t="shared" si="25"/>
        <v>105.04055657003455</v>
      </c>
      <c r="AB10" s="5">
        <f t="shared" si="26"/>
        <v>105.77510591667816</v>
      </c>
      <c r="AC10" s="5">
        <f t="shared" si="27"/>
        <v>106.46644647822507</v>
      </c>
      <c r="AD10" s="5">
        <f t="shared" si="28"/>
        <v>107.11828186482646</v>
      </c>
      <c r="AE10" s="5">
        <f t="shared" si="6"/>
        <v>107.73390417439441</v>
      </c>
    </row>
    <row r="11" spans="1:31" x14ac:dyDescent="0.25">
      <c r="A11" s="3">
        <f t="shared" si="29"/>
        <v>8</v>
      </c>
      <c r="B11" s="5">
        <f t="shared" si="7"/>
        <v>122.38699288319043</v>
      </c>
      <c r="C11" s="5"/>
      <c r="D11" s="5"/>
      <c r="E11" s="5"/>
      <c r="F11" s="5"/>
      <c r="G11" s="5">
        <f t="shared" si="2"/>
        <v>50.994580367996015</v>
      </c>
      <c r="H11" s="5">
        <f t="shared" si="3"/>
        <v>56.486304407626349</v>
      </c>
      <c r="I11" s="5">
        <f t="shared" si="9"/>
        <v>61.193496441595208</v>
      </c>
      <c r="J11" s="5">
        <f t="shared" si="10"/>
        <v>65.273062871034895</v>
      </c>
      <c r="K11" s="5">
        <f t="shared" si="4"/>
        <v>68.842683496794621</v>
      </c>
      <c r="L11" s="5">
        <f t="shared" si="11"/>
        <v>71.992348754817911</v>
      </c>
      <c r="M11" s="5">
        <f t="shared" si="12"/>
        <v>74.792051206394149</v>
      </c>
      <c r="N11" s="5">
        <f t="shared" si="13"/>
        <v>77.297048136751854</v>
      </c>
      <c r="O11" s="5">
        <f t="shared" si="5"/>
        <v>79.551545374073783</v>
      </c>
      <c r="P11" s="5">
        <f t="shared" si="14"/>
        <v>81.591328588793615</v>
      </c>
      <c r="Q11" s="5">
        <f t="shared" si="15"/>
        <v>83.445676965811657</v>
      </c>
      <c r="R11" s="5">
        <f t="shared" si="16"/>
        <v>85.1387776578716</v>
      </c>
      <c r="S11" s="5">
        <f t="shared" si="17"/>
        <v>86.690786625593219</v>
      </c>
      <c r="T11" s="5">
        <f t="shared" si="18"/>
        <v>88.118634875897115</v>
      </c>
      <c r="U11" s="5">
        <f t="shared" si="19"/>
        <v>89.436648645408397</v>
      </c>
      <c r="V11" s="5">
        <f t="shared" si="20"/>
        <v>90.657031765326252</v>
      </c>
      <c r="W11" s="5">
        <f t="shared" si="21"/>
        <v>91.790244662392823</v>
      </c>
      <c r="X11" s="5">
        <f t="shared" si="22"/>
        <v>92.845304945868605</v>
      </c>
      <c r="Y11" s="5">
        <f t="shared" si="23"/>
        <v>93.830027877112656</v>
      </c>
      <c r="Z11" s="5">
        <f t="shared" si="24"/>
        <v>94.751220296663561</v>
      </c>
      <c r="AA11" s="5">
        <f t="shared" si="25"/>
        <v>95.614838189992525</v>
      </c>
      <c r="AB11" s="5">
        <f t="shared" si="26"/>
        <v>96.42611560493792</v>
      </c>
      <c r="AC11" s="5">
        <f t="shared" si="27"/>
        <v>97.189670819004164</v>
      </c>
      <c r="AD11" s="5">
        <f t="shared" si="28"/>
        <v>97.909594306552336</v>
      </c>
      <c r="AE11" s="5">
        <f t="shared" si="6"/>
        <v>98.58952204479229</v>
      </c>
    </row>
    <row r="12" spans="1:31" x14ac:dyDescent="0.25">
      <c r="A12" s="3">
        <f t="shared" si="29"/>
        <v>9</v>
      </c>
      <c r="B12" s="5">
        <f t="shared" si="7"/>
        <v>116.16985996663236</v>
      </c>
      <c r="C12" s="5"/>
      <c r="D12" s="5"/>
      <c r="E12" s="5"/>
      <c r="F12" s="5"/>
      <c r="G12" s="5"/>
      <c r="H12" s="5">
        <f t="shared" si="3"/>
        <v>44.68071537178168</v>
      </c>
      <c r="I12" s="5">
        <f t="shared" si="9"/>
        <v>49.787082842842437</v>
      </c>
      <c r="J12" s="5">
        <f t="shared" si="10"/>
        <v>54.212601317761774</v>
      </c>
      <c r="K12" s="5">
        <f t="shared" si="4"/>
        <v>58.084929983316179</v>
      </c>
      <c r="L12" s="5">
        <f t="shared" si="11"/>
        <v>61.501690570570069</v>
      </c>
      <c r="M12" s="5">
        <f t="shared" si="12"/>
        <v>64.538811092573539</v>
      </c>
      <c r="N12" s="5">
        <f t="shared" si="13"/>
        <v>67.256234717524009</v>
      </c>
      <c r="O12" s="5">
        <f t="shared" si="5"/>
        <v>69.701915979979418</v>
      </c>
      <c r="P12" s="5">
        <f t="shared" si="14"/>
        <v>71.914675217439083</v>
      </c>
      <c r="Q12" s="5">
        <f t="shared" si="15"/>
        <v>73.926274524220602</v>
      </c>
      <c r="R12" s="5">
        <f t="shared" si="16"/>
        <v>75.762952152151541</v>
      </c>
      <c r="S12" s="5">
        <f t="shared" si="17"/>
        <v>77.446573311088244</v>
      </c>
      <c r="T12" s="5">
        <f t="shared" si="18"/>
        <v>78.995504777310003</v>
      </c>
      <c r="U12" s="5">
        <f t="shared" si="19"/>
        <v>80.425287669207009</v>
      </c>
      <c r="V12" s="5">
        <f t="shared" si="20"/>
        <v>81.749160717259812</v>
      </c>
      <c r="W12" s="5">
        <f t="shared" si="21"/>
        <v>82.978471404737405</v>
      </c>
      <c r="X12" s="5">
        <f t="shared" si="22"/>
        <v>84.123002044802746</v>
      </c>
      <c r="Y12" s="5">
        <f t="shared" si="23"/>
        <v>85.19123064219707</v>
      </c>
      <c r="Z12" s="5">
        <f t="shared" si="24"/>
        <v>86.19054126556594</v>
      </c>
      <c r="AA12" s="5">
        <f t="shared" si="25"/>
        <v>87.127394974974266</v>
      </c>
      <c r="AB12" s="5">
        <f t="shared" si="26"/>
        <v>88.007469671691183</v>
      </c>
      <c r="AC12" s="5">
        <f t="shared" si="27"/>
        <v>88.835775268601211</v>
      </c>
      <c r="AD12" s="5">
        <f t="shared" si="28"/>
        <v>89.616749117116399</v>
      </c>
      <c r="AE12" s="5">
        <f t="shared" si="6"/>
        <v>90.354335529602949</v>
      </c>
    </row>
    <row r="13" spans="1:31" x14ac:dyDescent="0.25">
      <c r="A13" s="3">
        <f t="shared" si="29"/>
        <v>10</v>
      </c>
      <c r="B13" s="5">
        <f t="shared" si="7"/>
        <v>110.49621845698306</v>
      </c>
      <c r="C13" s="5"/>
      <c r="D13" s="5"/>
      <c r="E13" s="5"/>
      <c r="F13" s="5"/>
      <c r="G13" s="5"/>
      <c r="H13" s="5"/>
      <c r="I13" s="5">
        <f t="shared" si="9"/>
        <v>39.462935163208236</v>
      </c>
      <c r="J13" s="5">
        <f t="shared" si="10"/>
        <v>44.198487382793225</v>
      </c>
      <c r="K13" s="5">
        <f t="shared" si="4"/>
        <v>48.342095574930084</v>
      </c>
      <c r="L13" s="5">
        <f t="shared" si="11"/>
        <v>51.998220450344967</v>
      </c>
      <c r="M13" s="5">
        <f t="shared" si="12"/>
        <v>55.248109228491529</v>
      </c>
      <c r="N13" s="5">
        <f t="shared" si="13"/>
        <v>58.155904451043718</v>
      </c>
      <c r="O13" s="5">
        <f t="shared" si="5"/>
        <v>60.772920151340678</v>
      </c>
      <c r="P13" s="5">
        <f t="shared" si="14"/>
        <v>63.140696261133179</v>
      </c>
      <c r="Q13" s="5">
        <f t="shared" si="15"/>
        <v>65.293219997308171</v>
      </c>
      <c r="R13" s="5">
        <f t="shared" si="16"/>
        <v>67.258567756424469</v>
      </c>
      <c r="S13" s="5">
        <f t="shared" si="17"/>
        <v>69.060136535614404</v>
      </c>
      <c r="T13" s="5">
        <f t="shared" si="18"/>
        <v>70.717579812469154</v>
      </c>
      <c r="U13" s="5">
        <f t="shared" si="19"/>
        <v>72.247527452642771</v>
      </c>
      <c r="V13" s="5">
        <f t="shared" si="20"/>
        <v>73.66414563798871</v>
      </c>
      <c r="W13" s="5">
        <f t="shared" si="21"/>
        <v>74.979576810095651</v>
      </c>
      <c r="X13" s="5">
        <f t="shared" si="22"/>
        <v>76.204288591022802</v>
      </c>
      <c r="Y13" s="5">
        <f t="shared" si="23"/>
        <v>77.347352919888138</v>
      </c>
      <c r="Z13" s="5">
        <f t="shared" si="24"/>
        <v>78.416671163020226</v>
      </c>
      <c r="AA13" s="5">
        <f t="shared" si="25"/>
        <v>79.419157015956571</v>
      </c>
      <c r="AB13" s="5">
        <f t="shared" si="26"/>
        <v>80.360886150533133</v>
      </c>
      <c r="AC13" s="5">
        <f t="shared" si="27"/>
        <v>81.247219453664016</v>
      </c>
      <c r="AD13" s="5">
        <f t="shared" si="28"/>
        <v>82.082905139473127</v>
      </c>
      <c r="AE13" s="5">
        <f t="shared" si="6"/>
        <v>82.872163842737294</v>
      </c>
    </row>
    <row r="14" spans="1:31" x14ac:dyDescent="0.25">
      <c r="A14" s="3">
        <f t="shared" si="29"/>
        <v>11</v>
      </c>
      <c r="B14" s="5">
        <f t="shared" si="7"/>
        <v>105.27382878363014</v>
      </c>
      <c r="C14" s="5"/>
      <c r="D14" s="5"/>
      <c r="E14" s="5"/>
      <c r="F14" s="5"/>
      <c r="G14" s="5"/>
      <c r="H14" s="5"/>
      <c r="I14" s="5"/>
      <c r="J14" s="5">
        <f t="shared" si="10"/>
        <v>35.091276261210048</v>
      </c>
      <c r="K14" s="5">
        <f t="shared" si="4"/>
        <v>39.477685793861298</v>
      </c>
      <c r="L14" s="5">
        <f t="shared" si="11"/>
        <v>43.348047146200642</v>
      </c>
      <c r="M14" s="5">
        <f t="shared" si="12"/>
        <v>46.788368348280059</v>
      </c>
      <c r="N14" s="5">
        <f t="shared" si="13"/>
        <v>49.866550476456382</v>
      </c>
      <c r="O14" s="5">
        <f t="shared" si="5"/>
        <v>52.636914391815068</v>
      </c>
      <c r="P14" s="5">
        <f t="shared" si="14"/>
        <v>55.143434124758642</v>
      </c>
      <c r="Q14" s="5">
        <f t="shared" si="15"/>
        <v>57.422088427434616</v>
      </c>
      <c r="R14" s="5">
        <f t="shared" si="16"/>
        <v>59.502598877703988</v>
      </c>
      <c r="S14" s="5">
        <f t="shared" si="17"/>
        <v>61.409733457117575</v>
      </c>
      <c r="T14" s="5">
        <f t="shared" si="18"/>
        <v>63.164297270178082</v>
      </c>
      <c r="U14" s="5">
        <f t="shared" si="19"/>
        <v>64.783894636080078</v>
      </c>
      <c r="V14" s="5">
        <f t="shared" si="20"/>
        <v>66.28352182673008</v>
      </c>
      <c r="W14" s="5">
        <f t="shared" si="21"/>
        <v>67.676032789476523</v>
      </c>
      <c r="X14" s="5">
        <f t="shared" si="22"/>
        <v>68.972508513412848</v>
      </c>
      <c r="Y14" s="5">
        <f t="shared" si="23"/>
        <v>70.182552522420096</v>
      </c>
      <c r="Z14" s="5">
        <f t="shared" si="24"/>
        <v>71.314529176007511</v>
      </c>
      <c r="AA14" s="5">
        <f t="shared" si="25"/>
        <v>72.375757288745717</v>
      </c>
      <c r="AB14" s="5">
        <f t="shared" si="26"/>
        <v>73.372668546166452</v>
      </c>
      <c r="AC14" s="5">
        <f t="shared" si="27"/>
        <v>74.310937964915382</v>
      </c>
      <c r="AD14" s="5">
        <f t="shared" si="28"/>
        <v>75.195591988307243</v>
      </c>
      <c r="AE14" s="5">
        <f t="shared" si="6"/>
        <v>76.031098565955105</v>
      </c>
    </row>
    <row r="15" spans="1:31" x14ac:dyDescent="0.25">
      <c r="A15" s="3">
        <f t="shared" si="29"/>
        <v>12</v>
      </c>
      <c r="B15" s="5">
        <f t="shared" si="7"/>
        <v>100.43575872334378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31.386174601044932</v>
      </c>
      <c r="L15" s="5">
        <f t="shared" si="11"/>
        <v>35.447914843533098</v>
      </c>
      <c r="M15" s="5">
        <f t="shared" si="12"/>
        <v>39.058350614633696</v>
      </c>
      <c r="N15" s="5">
        <f t="shared" si="13"/>
        <v>42.288740515092115</v>
      </c>
      <c r="O15" s="5">
        <f t="shared" si="5"/>
        <v>45.196091425504697</v>
      </c>
      <c r="P15" s="5">
        <f t="shared" si="14"/>
        <v>47.826551773020846</v>
      </c>
      <c r="Q15" s="5">
        <f t="shared" si="15"/>
        <v>50.217879361671891</v>
      </c>
      <c r="R15" s="5">
        <f t="shared" si="16"/>
        <v>52.401265420875013</v>
      </c>
      <c r="S15" s="5">
        <f t="shared" si="17"/>
        <v>54.40270264181121</v>
      </c>
      <c r="T15" s="5">
        <f t="shared" si="18"/>
        <v>56.24402488507252</v>
      </c>
      <c r="U15" s="5">
        <f t="shared" si="19"/>
        <v>57.943706955775262</v>
      </c>
      <c r="V15" s="5">
        <f t="shared" si="20"/>
        <v>59.517486650870389</v>
      </c>
      <c r="W15" s="5">
        <f t="shared" si="21"/>
        <v>60.978853510601581</v>
      </c>
      <c r="X15" s="5">
        <f t="shared" si="22"/>
        <v>62.339436448971995</v>
      </c>
      <c r="Y15" s="5">
        <f t="shared" si="23"/>
        <v>63.60931385811773</v>
      </c>
      <c r="Z15" s="5">
        <f t="shared" si="24"/>
        <v>64.797263692479859</v>
      </c>
      <c r="AA15" s="5">
        <f t="shared" si="25"/>
        <v>65.910966662194355</v>
      </c>
      <c r="AB15" s="5">
        <f t="shared" si="26"/>
        <v>66.957172482229197</v>
      </c>
      <c r="AC15" s="5">
        <f t="shared" si="27"/>
        <v>67.941836783438433</v>
      </c>
      <c r="AD15" s="5">
        <f t="shared" si="28"/>
        <v>68.870234553150027</v>
      </c>
      <c r="AE15" s="5">
        <f t="shared" si="6"/>
        <v>69.747054668988739</v>
      </c>
    </row>
    <row r="16" spans="1:31" x14ac:dyDescent="0.25">
      <c r="A16" s="3">
        <f t="shared" si="29"/>
        <v>13</v>
      </c>
      <c r="B16" s="5">
        <f t="shared" si="7"/>
        <v>95.931564373370023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28.215165992167652</v>
      </c>
      <c r="M16" s="5">
        <f t="shared" si="12"/>
        <v>31.977188124456674</v>
      </c>
      <c r="N16" s="5">
        <f t="shared" si="13"/>
        <v>35.34320792703106</v>
      </c>
      <c r="O16" s="5">
        <f t="shared" si="5"/>
        <v>38.372625749348011</v>
      </c>
      <c r="P16" s="5">
        <f t="shared" si="14"/>
        <v>41.113527588587154</v>
      </c>
      <c r="Q16" s="5">
        <f t="shared" si="15"/>
        <v>43.605256533350008</v>
      </c>
      <c r="R16" s="5">
        <f t="shared" si="16"/>
        <v>45.880313395959575</v>
      </c>
      <c r="S16" s="5">
        <f t="shared" si="17"/>
        <v>47.965782186685011</v>
      </c>
      <c r="T16" s="5">
        <f t="shared" si="18"/>
        <v>49.884413474152417</v>
      </c>
      <c r="U16" s="5">
        <f t="shared" si="19"/>
        <v>51.655457739506929</v>
      </c>
      <c r="V16" s="5">
        <f t="shared" si="20"/>
        <v>53.295313540761121</v>
      </c>
      <c r="W16" s="5">
        <f t="shared" si="21"/>
        <v>54.818036784782869</v>
      </c>
      <c r="X16" s="5">
        <f t="shared" si="22"/>
        <v>56.235744632665188</v>
      </c>
      <c r="Y16" s="5">
        <f t="shared" si="23"/>
        <v>57.558938624022019</v>
      </c>
      <c r="Z16" s="5">
        <f t="shared" si="24"/>
        <v>58.796765261097754</v>
      </c>
      <c r="AA16" s="5">
        <f t="shared" si="25"/>
        <v>59.957227733356262</v>
      </c>
      <c r="AB16" s="5">
        <f t="shared" si="26"/>
        <v>61.047359146690013</v>
      </c>
      <c r="AC16" s="5">
        <f t="shared" si="27"/>
        <v>62.073365182768839</v>
      </c>
      <c r="AD16" s="5">
        <f t="shared" si="28"/>
        <v>63.040742302500298</v>
      </c>
      <c r="AE16" s="5">
        <f t="shared" si="6"/>
        <v>63.954376248913348</v>
      </c>
    </row>
    <row r="17" spans="1:31" x14ac:dyDescent="0.25">
      <c r="A17" s="3">
        <f t="shared" si="29"/>
        <v>14</v>
      </c>
      <c r="B17" s="5">
        <f t="shared" si="7"/>
        <v>91.721998144137686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25.478332817816025</v>
      </c>
      <c r="N17" s="5">
        <f t="shared" si="13"/>
        <v>28.964841519201375</v>
      </c>
      <c r="O17" s="5">
        <f t="shared" si="5"/>
        <v>32.102699350448191</v>
      </c>
      <c r="P17" s="5">
        <f t="shared" si="14"/>
        <v>34.941713578719117</v>
      </c>
      <c r="Q17" s="5">
        <f t="shared" si="15"/>
        <v>37.522635604419968</v>
      </c>
      <c r="R17" s="5">
        <f t="shared" si="16"/>
        <v>39.879129627885952</v>
      </c>
      <c r="S17" s="5">
        <f t="shared" si="17"/>
        <v>42.03924914939644</v>
      </c>
      <c r="T17" s="5">
        <f t="shared" si="18"/>
        <v>44.026559109186088</v>
      </c>
      <c r="U17" s="5">
        <f t="shared" si="19"/>
        <v>45.860999072068843</v>
      </c>
      <c r="V17" s="5">
        <f t="shared" si="20"/>
        <v>47.559554593256571</v>
      </c>
      <c r="W17" s="5">
        <f t="shared" si="21"/>
        <v>49.136784720073763</v>
      </c>
      <c r="X17" s="5">
        <f t="shared" si="22"/>
        <v>50.605240355386307</v>
      </c>
      <c r="Y17" s="5">
        <f t="shared" si="23"/>
        <v>51.975798948344689</v>
      </c>
      <c r="Z17" s="5">
        <f t="shared" si="24"/>
        <v>53.257934406273499</v>
      </c>
      <c r="AA17" s="5">
        <f t="shared" si="25"/>
        <v>54.459936398081751</v>
      </c>
      <c r="AB17" s="5">
        <f t="shared" si="26"/>
        <v>55.589089784325871</v>
      </c>
      <c r="AC17" s="5">
        <f t="shared" si="27"/>
        <v>56.651822383143866</v>
      </c>
      <c r="AD17" s="5">
        <f t="shared" si="28"/>
        <v>57.653827404886549</v>
      </c>
      <c r="AE17" s="5">
        <f t="shared" si="6"/>
        <v>58.600165480976862</v>
      </c>
    </row>
    <row r="18" spans="1:31" x14ac:dyDescent="0.25">
      <c r="A18" s="3">
        <f t="shared" si="29"/>
        <v>15</v>
      </c>
      <c r="B18" s="5">
        <f t="shared" si="7"/>
        <v>87.775686915408201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23.098864977738998</v>
      </c>
      <c r="O18" s="5">
        <f t="shared" si="5"/>
        <v>26.332706074622461</v>
      </c>
      <c r="P18" s="5">
        <f t="shared" si="14"/>
        <v>29.258562305136067</v>
      </c>
      <c r="Q18" s="5">
        <f t="shared" si="15"/>
        <v>31.918431605602983</v>
      </c>
      <c r="R18" s="5">
        <f t="shared" si="16"/>
        <v>34.347007923420598</v>
      </c>
      <c r="S18" s="5">
        <f t="shared" si="17"/>
        <v>36.57320288142008</v>
      </c>
      <c r="T18" s="5">
        <f t="shared" si="18"/>
        <v>38.621302242779606</v>
      </c>
      <c r="U18" s="5">
        <f t="shared" si="19"/>
        <v>40.51185549941917</v>
      </c>
      <c r="V18" s="5">
        <f t="shared" si="20"/>
        <v>42.262367774085433</v>
      </c>
      <c r="W18" s="5">
        <f t="shared" si="21"/>
        <v>43.887843457704101</v>
      </c>
      <c r="X18" s="5">
        <f t="shared" si="22"/>
        <v>45.401217370038722</v>
      </c>
      <c r="Y18" s="5">
        <f t="shared" si="23"/>
        <v>46.81369968821771</v>
      </c>
      <c r="Z18" s="5">
        <f t="shared" si="24"/>
        <v>48.135054114901273</v>
      </c>
      <c r="AA18" s="5">
        <f t="shared" si="25"/>
        <v>49.373823889917112</v>
      </c>
      <c r="AB18" s="5">
        <f t="shared" si="26"/>
        <v>50.537516708871387</v>
      </c>
      <c r="AC18" s="5">
        <f t="shared" si="27"/>
        <v>51.632757009063646</v>
      </c>
      <c r="AD18" s="5">
        <f t="shared" si="28"/>
        <v>52.665412149244922</v>
      </c>
      <c r="AE18" s="5">
        <f t="shared" si="6"/>
        <v>53.640697559416118</v>
      </c>
    </row>
    <row r="19" spans="1:31" x14ac:dyDescent="0.25">
      <c r="A19" s="3">
        <f t="shared" si="29"/>
        <v>16</v>
      </c>
      <c r="B19" s="5">
        <f t="shared" si="7"/>
        <v>84.066966280461585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21.016741570115396</v>
      </c>
      <c r="P19" s="5">
        <f t="shared" si="14"/>
        <v>24.019133222989023</v>
      </c>
      <c r="Q19" s="5">
        <f t="shared" si="15"/>
        <v>26.74858018014687</v>
      </c>
      <c r="R19" s="5">
        <f t="shared" si="16"/>
        <v>29.240683923638812</v>
      </c>
      <c r="S19" s="5">
        <f t="shared" si="17"/>
        <v>31.525112355173093</v>
      </c>
      <c r="T19" s="5">
        <f t="shared" si="18"/>
        <v>33.626786512184637</v>
      </c>
      <c r="U19" s="5">
        <f t="shared" si="19"/>
        <v>35.566793426349129</v>
      </c>
      <c r="V19" s="5">
        <f t="shared" si="20"/>
        <v>37.363096124649594</v>
      </c>
      <c r="W19" s="5">
        <f t="shared" si="21"/>
        <v>39.031091487357166</v>
      </c>
      <c r="X19" s="5">
        <f t="shared" si="22"/>
        <v>40.584052687119389</v>
      </c>
      <c r="Y19" s="5">
        <f t="shared" si="23"/>
        <v>42.033483140230793</v>
      </c>
      <c r="Z19" s="5">
        <f t="shared" si="24"/>
        <v>43.389401951205983</v>
      </c>
      <c r="AA19" s="5">
        <f t="shared" si="25"/>
        <v>44.660575836495219</v>
      </c>
      <c r="AB19" s="5">
        <f t="shared" si="26"/>
        <v>45.854708880251771</v>
      </c>
      <c r="AC19" s="5">
        <f t="shared" si="27"/>
        <v>46.978598803787357</v>
      </c>
      <c r="AD19" s="5">
        <f t="shared" si="28"/>
        <v>48.038266445978053</v>
      </c>
      <c r="AE19" s="5">
        <f t="shared" si="6"/>
        <v>49.03906366360259</v>
      </c>
    </row>
    <row r="20" spans="1:31" x14ac:dyDescent="0.25">
      <c r="A20" s="3">
        <f t="shared" si="29"/>
        <v>17</v>
      </c>
      <c r="B20" s="5">
        <f t="shared" si="7"/>
        <v>80.574421908189308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19.184386168616502</v>
      </c>
      <c r="Q20" s="5">
        <f t="shared" si="15"/>
        <v>21.974842338597082</v>
      </c>
      <c r="R20" s="5">
        <f t="shared" si="16"/>
        <v>24.522650145970662</v>
      </c>
      <c r="S20" s="5">
        <f t="shared" si="17"/>
        <v>26.858140636063101</v>
      </c>
      <c r="T20" s="5">
        <f t="shared" si="18"/>
        <v>29.00679188694815</v>
      </c>
      <c r="U20" s="5">
        <f t="shared" si="19"/>
        <v>30.990162272380505</v>
      </c>
      <c r="V20" s="5">
        <f t="shared" si="20"/>
        <v>32.826616332966012</v>
      </c>
      <c r="W20" s="5">
        <f t="shared" si="21"/>
        <v>34.531895103509704</v>
      </c>
      <c r="X20" s="5">
        <f t="shared" si="22"/>
        <v>36.119568441602105</v>
      </c>
      <c r="Y20" s="5">
        <f t="shared" si="23"/>
        <v>37.601396890488346</v>
      </c>
      <c r="Z20" s="5">
        <f t="shared" si="24"/>
        <v>38.987623503962567</v>
      </c>
      <c r="AA20" s="5">
        <f t="shared" si="25"/>
        <v>40.287210954094654</v>
      </c>
      <c r="AB20" s="5">
        <f t="shared" si="26"/>
        <v>41.508035528461164</v>
      </c>
      <c r="AC20" s="5">
        <f t="shared" si="27"/>
        <v>42.657046892570804</v>
      </c>
      <c r="AD20" s="5">
        <f t="shared" si="28"/>
        <v>43.740400464445621</v>
      </c>
      <c r="AE20" s="5">
        <f t="shared" si="6"/>
        <v>44.763567726771839</v>
      </c>
    </row>
    <row r="21" spans="1:31" x14ac:dyDescent="0.25">
      <c r="A21" s="3">
        <f t="shared" si="29"/>
        <v>18</v>
      </c>
      <c r="B21" s="5">
        <f t="shared" si="7"/>
        <v>77.27987902073292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17.563608868348389</v>
      </c>
      <c r="R21" s="5">
        <f t="shared" si="16"/>
        <v>20.159968440191196</v>
      </c>
      <c r="S21" s="5">
        <f t="shared" si="17"/>
        <v>22.539964714380435</v>
      </c>
      <c r="T21" s="5">
        <f t="shared" si="18"/>
        <v>24.729561286634535</v>
      </c>
      <c r="U21" s="5">
        <f t="shared" si="19"/>
        <v>26.750727353330625</v>
      </c>
      <c r="V21" s="5">
        <f t="shared" si="20"/>
        <v>28.622177415086266</v>
      </c>
      <c r="W21" s="5">
        <f t="shared" si="21"/>
        <v>30.359952472430791</v>
      </c>
      <c r="X21" s="5">
        <f t="shared" si="22"/>
        <v>31.977880974096379</v>
      </c>
      <c r="Y21" s="5">
        <f t="shared" si="23"/>
        <v>33.487947575650928</v>
      </c>
      <c r="Z21" s="5">
        <f t="shared" si="24"/>
        <v>34.900590525492291</v>
      </c>
      <c r="AA21" s="5">
        <f t="shared" si="25"/>
        <v>36.224943290968554</v>
      </c>
      <c r="AB21" s="5">
        <f t="shared" si="26"/>
        <v>37.469032252476566</v>
      </c>
      <c r="AC21" s="5">
        <f t="shared" si="27"/>
        <v>38.63993951036646</v>
      </c>
      <c r="AD21" s="5">
        <f t="shared" si="28"/>
        <v>39.743937782091216</v>
      </c>
      <c r="AE21" s="5">
        <f t="shared" si="6"/>
        <v>40.786602816497933</v>
      </c>
    </row>
    <row r="22" spans="1:31" x14ac:dyDescent="0.25">
      <c r="A22" s="3">
        <f t="shared" si="29"/>
        <v>19</v>
      </c>
      <c r="B22" s="5">
        <f t="shared" si="7"/>
        <v>74.167684704875157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16.123409718451121</v>
      </c>
      <c r="S22" s="5">
        <f t="shared" si="17"/>
        <v>18.541921176218789</v>
      </c>
      <c r="T22" s="5">
        <f t="shared" si="18"/>
        <v>20.766951717365046</v>
      </c>
      <c r="U22" s="5">
        <f t="shared" si="19"/>
        <v>22.82082606303851</v>
      </c>
      <c r="V22" s="5">
        <f t="shared" si="20"/>
        <v>24.722561568291717</v>
      </c>
      <c r="W22" s="5">
        <f t="shared" si="21"/>
        <v>26.488458823169701</v>
      </c>
      <c r="X22" s="5">
        <f t="shared" si="22"/>
        <v>28.132570060469888</v>
      </c>
      <c r="Y22" s="5">
        <f t="shared" si="23"/>
        <v>29.66707388195006</v>
      </c>
      <c r="Z22" s="5">
        <f t="shared" si="24"/>
        <v>31.102577456883132</v>
      </c>
      <c r="AA22" s="5">
        <f t="shared" si="25"/>
        <v>32.448362058382884</v>
      </c>
      <c r="AB22" s="5">
        <f t="shared" si="26"/>
        <v>33.712583956761435</v>
      </c>
      <c r="AC22" s="5">
        <f t="shared" si="27"/>
        <v>34.90243986111772</v>
      </c>
      <c r="AD22" s="5">
        <f t="shared" si="28"/>
        <v>36.024303999510792</v>
      </c>
      <c r="AE22" s="5">
        <f t="shared" si="6"/>
        <v>37.083842352437578</v>
      </c>
    </row>
    <row r="23" spans="1:31" x14ac:dyDescent="0.25">
      <c r="A23" s="3">
        <f t="shared" si="29"/>
        <v>20</v>
      </c>
      <c r="B23" s="5">
        <f t="shared" si="7"/>
        <v>71.224186798162393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14.838372249617166</v>
      </c>
      <c r="T23" s="5">
        <f t="shared" si="18"/>
        <v>17.093804831558973</v>
      </c>
      <c r="U23" s="5">
        <f t="shared" si="19"/>
        <v>19.175742599505259</v>
      </c>
      <c r="V23" s="5">
        <f t="shared" si="20"/>
        <v>21.10346275501108</v>
      </c>
      <c r="W23" s="5">
        <f t="shared" si="21"/>
        <v>22.893488613695052</v>
      </c>
      <c r="X23" s="5">
        <f t="shared" si="22"/>
        <v>24.560064413159445</v>
      </c>
      <c r="Y23" s="5">
        <f t="shared" si="23"/>
        <v>26.11553515932621</v>
      </c>
      <c r="Z23" s="5">
        <f t="shared" si="24"/>
        <v>27.570652954127375</v>
      </c>
      <c r="AA23" s="5">
        <f t="shared" si="25"/>
        <v>28.934825886753472</v>
      </c>
      <c r="AB23" s="5">
        <f t="shared" si="26"/>
        <v>30.216321671947682</v>
      </c>
      <c r="AC23" s="5">
        <f t="shared" si="27"/>
        <v>31.422435352130464</v>
      </c>
      <c r="AD23" s="5">
        <f t="shared" si="28"/>
        <v>32.559628250588524</v>
      </c>
      <c r="AE23" s="5">
        <f t="shared" si="6"/>
        <v>33.633643765798908</v>
      </c>
    </row>
    <row r="24" spans="1:31" x14ac:dyDescent="0.25">
      <c r="A24" s="3">
        <f t="shared" si="29"/>
        <v>21</v>
      </c>
      <c r="B24" s="5">
        <f t="shared" si="7"/>
        <v>68.437347907534189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13.687469581506839</v>
      </c>
      <c r="U24" s="5">
        <f t="shared" si="19"/>
        <v>15.793234132507889</v>
      </c>
      <c r="V24" s="5">
        <f t="shared" si="20"/>
        <v>17.743016124175529</v>
      </c>
      <c r="W24" s="5">
        <f t="shared" si="21"/>
        <v>19.553527973581197</v>
      </c>
      <c r="X24" s="5">
        <f t="shared" si="22"/>
        <v>21.239176936820957</v>
      </c>
      <c r="Y24" s="5">
        <f t="shared" si="23"/>
        <v>22.8124493025114</v>
      </c>
      <c r="Z24" s="5">
        <f t="shared" si="24"/>
        <v>24.284220225254067</v>
      </c>
      <c r="AA24" s="5">
        <f t="shared" si="25"/>
        <v>25.664005465325321</v>
      </c>
      <c r="AB24" s="5">
        <f t="shared" si="26"/>
        <v>26.96016735751347</v>
      </c>
      <c r="AC24" s="5">
        <f t="shared" si="27"/>
        <v>28.180084432514075</v>
      </c>
      <c r="AD24" s="5">
        <f t="shared" si="28"/>
        <v>29.330291960371799</v>
      </c>
      <c r="AE24" s="5">
        <f t="shared" si="6"/>
        <v>30.416599070015195</v>
      </c>
    </row>
    <row r="25" spans="1:31" x14ac:dyDescent="0.25">
      <c r="A25" s="3">
        <f t="shared" si="29"/>
        <v>22</v>
      </c>
      <c r="B25" s="5">
        <f t="shared" si="7"/>
        <v>65.796454314604787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12.653164291270151</v>
      </c>
      <c r="V25" s="5">
        <f t="shared" si="20"/>
        <v>14.621434292134397</v>
      </c>
      <c r="W25" s="5">
        <f t="shared" si="21"/>
        <v>16.449113578651197</v>
      </c>
      <c r="X25" s="5">
        <f t="shared" si="22"/>
        <v>18.150746017822009</v>
      </c>
      <c r="Y25" s="5">
        <f t="shared" si="23"/>
        <v>19.738936294381439</v>
      </c>
      <c r="Z25" s="5">
        <f t="shared" si="24"/>
        <v>21.224662682130575</v>
      </c>
      <c r="AA25" s="5">
        <f t="shared" si="25"/>
        <v>22.617531170645396</v>
      </c>
      <c r="AB25" s="5">
        <f t="shared" si="26"/>
        <v>23.925983387129016</v>
      </c>
      <c r="AC25" s="5">
        <f t="shared" si="27"/>
        <v>25.157467826172418</v>
      </c>
      <c r="AD25" s="5">
        <f t="shared" si="28"/>
        <v>26.318581725841916</v>
      </c>
      <c r="AE25" s="5">
        <f t="shared" si="6"/>
        <v>27.415189297751994</v>
      </c>
    </row>
    <row r="26" spans="1:31" x14ac:dyDescent="0.25">
      <c r="A26" s="3">
        <f t="shared" si="29"/>
        <v>23</v>
      </c>
      <c r="B26" s="5">
        <f t="shared" si="7"/>
        <v>63.291892791525122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11.720720887319466</v>
      </c>
      <c r="W26" s="5">
        <f t="shared" si="21"/>
        <v>13.562548455326811</v>
      </c>
      <c r="X26" s="5">
        <f t="shared" si="22"/>
        <v>15.277353432437097</v>
      </c>
      <c r="Y26" s="5">
        <f t="shared" si="23"/>
        <v>16.877838077740034</v>
      </c>
      <c r="Z26" s="5">
        <f t="shared" si="24"/>
        <v>18.375065649152454</v>
      </c>
      <c r="AA26" s="5">
        <f t="shared" si="25"/>
        <v>19.778716497351599</v>
      </c>
      <c r="AB26" s="5">
        <f t="shared" si="26"/>
        <v>21.097297597175039</v>
      </c>
      <c r="AC26" s="5">
        <f t="shared" si="27"/>
        <v>22.338315102891219</v>
      </c>
      <c r="AD26" s="5">
        <f t="shared" si="28"/>
        <v>23.508417322566473</v>
      </c>
      <c r="AE26" s="5">
        <f t="shared" si="6"/>
        <v>24.61351386337088</v>
      </c>
    </row>
    <row r="27" spans="1:31" x14ac:dyDescent="0.25">
      <c r="A27" s="3">
        <f t="shared" si="29"/>
        <v>24</v>
      </c>
      <c r="B27" s="5">
        <f t="shared" si="7"/>
        <v>60.914976868302134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10.877674440768237</v>
      </c>
      <c r="X27" s="5">
        <f t="shared" si="22"/>
        <v>12.603098662407339</v>
      </c>
      <c r="Y27" s="5">
        <f t="shared" si="23"/>
        <v>14.213494602603832</v>
      </c>
      <c r="Z27" s="5">
        <f t="shared" si="24"/>
        <v>15.719994030529582</v>
      </c>
      <c r="AA27" s="5">
        <f t="shared" si="25"/>
        <v>17.132337244209975</v>
      </c>
      <c r="AB27" s="5">
        <f t="shared" si="26"/>
        <v>18.459083899485496</v>
      </c>
      <c r="AC27" s="5">
        <f t="shared" si="27"/>
        <v>19.707786633862455</v>
      </c>
      <c r="AD27" s="5">
        <f t="shared" si="28"/>
        <v>20.885134926275018</v>
      </c>
      <c r="AE27" s="5">
        <f t="shared" si="6"/>
        <v>21.997074980220216</v>
      </c>
    </row>
    <row r="28" spans="1:31" x14ac:dyDescent="0.25">
      <c r="A28" s="3">
        <f t="shared" si="29"/>
        <v>25</v>
      </c>
      <c r="B28" s="5">
        <f t="shared" si="7"/>
        <v>58.657809682504769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10.113415462500823</v>
      </c>
      <c r="Y28" s="5">
        <f t="shared" si="23"/>
        <v>11.731561936500954</v>
      </c>
      <c r="Z28" s="5">
        <f t="shared" si="24"/>
        <v>13.2453118637914</v>
      </c>
      <c r="AA28" s="5">
        <f t="shared" si="25"/>
        <v>14.664452420626192</v>
      </c>
      <c r="AB28" s="5">
        <f t="shared" si="26"/>
        <v>15.997584458864939</v>
      </c>
      <c r="AC28" s="5">
        <f t="shared" si="27"/>
        <v>17.252296965442582</v>
      </c>
      <c r="AD28" s="5">
        <f t="shared" si="28"/>
        <v>18.435311614501501</v>
      </c>
      <c r="AE28" s="5">
        <f t="shared" si="6"/>
        <v>19.552603227501592</v>
      </c>
    </row>
    <row r="29" spans="1:31" x14ac:dyDescent="0.25">
      <c r="A29" s="3">
        <f t="shared" si="29"/>
        <v>26</v>
      </c>
      <c r="B29" s="5">
        <f t="shared" si="7"/>
        <v>56.513174286133804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9.4188623810223007</v>
      </c>
      <c r="Z29" s="5">
        <f t="shared" si="24"/>
        <v>10.938033732800092</v>
      </c>
      <c r="AA29" s="5">
        <f t="shared" si="25"/>
        <v>12.36225687509177</v>
      </c>
      <c r="AB29" s="5">
        <f t="shared" si="26"/>
        <v>13.700163463305165</v>
      </c>
      <c r="AC29" s="5">
        <f t="shared" si="27"/>
        <v>14.959369663976595</v>
      </c>
      <c r="AD29" s="5">
        <f t="shared" si="28"/>
        <v>16.146621224609657</v>
      </c>
      <c r="AE29" s="5">
        <f t="shared" si="6"/>
        <v>17.267914365207549</v>
      </c>
    </row>
    <row r="30" spans="1:31" x14ac:dyDescent="0.25">
      <c r="A30" s="3">
        <f t="shared" si="29"/>
        <v>27</v>
      </c>
      <c r="B30" s="5">
        <f t="shared" si="7"/>
        <v>54.47444483821436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8.786200780357154</v>
      </c>
      <c r="AA30" s="5">
        <f t="shared" si="25"/>
        <v>10.213958407165192</v>
      </c>
      <c r="AB30" s="5">
        <f t="shared" si="26"/>
        <v>11.555185268712137</v>
      </c>
      <c r="AC30" s="5">
        <f t="shared" si="27"/>
        <v>12.817516432521026</v>
      </c>
      <c r="AD30" s="5">
        <f t="shared" si="28"/>
        <v>14.007714386969408</v>
      </c>
      <c r="AE30" s="5">
        <f t="shared" si="6"/>
        <v>15.131790232837321</v>
      </c>
    </row>
    <row r="31" spans="1:31" x14ac:dyDescent="0.25">
      <c r="A31" s="3">
        <f t="shared" si="29"/>
        <v>28</v>
      </c>
      <c r="B31" s="5">
        <f t="shared" si="7"/>
        <v>52.535513883057902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8.2086740442277968</v>
      </c>
      <c r="AB31" s="5">
        <f t="shared" si="26"/>
        <v>9.5519116151014369</v>
      </c>
      <c r="AC31" s="5">
        <f t="shared" si="27"/>
        <v>10.816135211217803</v>
      </c>
      <c r="AD31" s="5">
        <f t="shared" si="28"/>
        <v>12.008117458984664</v>
      </c>
      <c r="AE31" s="5">
        <f t="shared" si="6"/>
        <v>13.133878470764476</v>
      </c>
    </row>
    <row r="32" spans="1:31" x14ac:dyDescent="0.25">
      <c r="A32" s="3">
        <f t="shared" si="29"/>
        <v>29</v>
      </c>
      <c r="B32" s="5">
        <f t="shared" si="7"/>
        <v>50.690732161815575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7.6804139639114499</v>
      </c>
      <c r="AC32" s="5">
        <f t="shared" si="27"/>
        <v>8.9454233226733368</v>
      </c>
      <c r="AD32" s="5">
        <f t="shared" si="28"/>
        <v>10.138146432363115</v>
      </c>
      <c r="AE32" s="5">
        <f t="shared" si="6"/>
        <v>11.264607147070128</v>
      </c>
    </row>
    <row r="33" spans="1:31" x14ac:dyDescent="0.25">
      <c r="A33" s="3">
        <f t="shared" si="29"/>
        <v>30</v>
      </c>
      <c r="B33" s="5">
        <f t="shared" si="7"/>
        <v>48.934858296226231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7.1963026906215042</v>
      </c>
      <c r="AD33" s="5">
        <f t="shared" si="28"/>
        <v>8.3888328507816396</v>
      </c>
      <c r="AE33" s="5">
        <f t="shared" si="6"/>
        <v>9.5151113353773216</v>
      </c>
    </row>
    <row r="34" spans="1:31" x14ac:dyDescent="0.25">
      <c r="A34" s="3">
        <f t="shared" si="29"/>
        <v>31</v>
      </c>
      <c r="B34" s="5">
        <f t="shared" si="7"/>
        <v>47.263016328502793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6.7518594755003996</v>
      </c>
      <c r="AE34" s="5">
        <f t="shared" si="6"/>
        <v>7.8771693880837983</v>
      </c>
    </row>
    <row r="35" spans="1:31" x14ac:dyDescent="0.25">
      <c r="A35" s="3">
        <f t="shared" si="29"/>
        <v>32</v>
      </c>
      <c r="B35" s="5">
        <f t="shared" si="7"/>
        <v>45.67065957380246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6.3431471630281191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(1/POWER(A4,1/2)+POWER(1.05,1-A4))/2*185</f>
        <v>185</v>
      </c>
      <c r="C4" s="5">
        <f>B4*(4-A4+5)/(4+4)</f>
        <v>185</v>
      </c>
      <c r="D4" s="5">
        <f>B4*(5-A4+5)/(5+4)</f>
        <v>185</v>
      </c>
      <c r="E4" s="5">
        <f t="shared" ref="E4:E9" si="1">B4*(6-A4+5)/(6+4)</f>
        <v>185</v>
      </c>
      <c r="F4" s="5">
        <f>B4*(7-A4+5)/(7+4)</f>
        <v>185</v>
      </c>
      <c r="G4" s="5">
        <f t="shared" ref="G4:G11" si="2">B4*(8-A4+5)/(8+4)</f>
        <v>185</v>
      </c>
      <c r="H4" s="5">
        <f t="shared" ref="H4:H12" si="3">B4*(9-A4+5)/(9+4)</f>
        <v>185</v>
      </c>
      <c r="I4" s="5">
        <f>B4*(10-A4+5)/(10+4)</f>
        <v>185</v>
      </c>
      <c r="J4" s="5">
        <f>B4*(11-A4+5)/(11+4)</f>
        <v>185</v>
      </c>
      <c r="K4" s="5">
        <f t="shared" ref="K4:K15" si="4">B4*(12-A4+5)/(12+4)</f>
        <v>185</v>
      </c>
      <c r="L4" s="5">
        <f>B4*(13-A4+5)/(13+4)</f>
        <v>185</v>
      </c>
      <c r="M4" s="5">
        <f>B4*(14-A4+5)/(14+4)</f>
        <v>185</v>
      </c>
      <c r="N4" s="5">
        <f>B4*(15-A4+5)/(15+4)</f>
        <v>185</v>
      </c>
      <c r="O4" s="5">
        <f t="shared" ref="O4:O19" si="5">B4*(16-A4+5)/(16+4)</f>
        <v>185</v>
      </c>
      <c r="P4" s="5">
        <f>B4*(17-A4+5)/(17+4)</f>
        <v>185</v>
      </c>
      <c r="Q4" s="5">
        <f>B4*(18-A4+5)/(18+4)</f>
        <v>185</v>
      </c>
      <c r="R4" s="5">
        <f>B4*(19-A4+5)/(19+4)</f>
        <v>185</v>
      </c>
      <c r="S4" s="5">
        <f>B4*(20-A4+5)/(20+4)</f>
        <v>185</v>
      </c>
      <c r="T4" s="5">
        <f>B4*(21-A4+5)/(21+4)</f>
        <v>185</v>
      </c>
      <c r="U4" s="5">
        <f>B4*(22-A4+5)/(22+4)</f>
        <v>185</v>
      </c>
      <c r="V4" s="5">
        <f>B4*(23-A4+5)/(23+4)</f>
        <v>185</v>
      </c>
      <c r="W4" s="5">
        <f>B4*(24-A4+5)/(24+4)</f>
        <v>185</v>
      </c>
      <c r="X4" s="5">
        <f>B4*(25-A4+5)/(25+4)</f>
        <v>185</v>
      </c>
      <c r="Y4" s="5">
        <f>B4*(26-A4+5)/(26+4)</f>
        <v>185</v>
      </c>
      <c r="Z4" s="5">
        <f>B4*(27-A4+5)/(27+4)</f>
        <v>185</v>
      </c>
      <c r="AA4" s="5">
        <f>B4*(28-A4+5)/(28+4)</f>
        <v>185</v>
      </c>
      <c r="AB4" s="5">
        <f>B4*(29-A4+5)/(29+4)</f>
        <v>185</v>
      </c>
      <c r="AC4" s="5">
        <f>B4*(30-A4+5)/(30+4)</f>
        <v>185</v>
      </c>
      <c r="AD4" s="5">
        <f>B4*(31-A4+5)/(31+4)</f>
        <v>185</v>
      </c>
      <c r="AE4" s="5">
        <f t="shared" ref="AE4:AE35" si="6">B4*(32-A4+5)/(32+4)</f>
        <v>185</v>
      </c>
    </row>
    <row r="5" spans="1:31" x14ac:dyDescent="0.25">
      <c r="A5" s="3">
        <f>A4+1</f>
        <v>2</v>
      </c>
      <c r="B5" s="5">
        <f t="shared" ref="B5:B35" si="7">(1/POWER(A5,1/2)+POWER(1.05,1-A5))/2*185</f>
        <v>153.50261535499374</v>
      </c>
      <c r="C5" s="5">
        <f>B5*(4-A5+5)/(4+4)</f>
        <v>134.3147884356195</v>
      </c>
      <c r="D5" s="5">
        <f>B5*(5-A5+5)/(5+4)</f>
        <v>136.44676920443888</v>
      </c>
      <c r="E5" s="5">
        <f t="shared" si="1"/>
        <v>138.15235381949438</v>
      </c>
      <c r="F5" s="5">
        <f t="shared" ref="F5:F10" si="8">B5*(7-A5+5)/(7+4)</f>
        <v>139.54783214090341</v>
      </c>
      <c r="G5" s="5">
        <f t="shared" si="2"/>
        <v>140.71073074207757</v>
      </c>
      <c r="H5" s="5">
        <f t="shared" si="3"/>
        <v>141.69472186614806</v>
      </c>
      <c r="I5" s="5">
        <f t="shared" ref="I5:I13" si="9">B5*(10-A5+5)/(10+4)</f>
        <v>142.53814282963705</v>
      </c>
      <c r="J5" s="5">
        <f t="shared" ref="J5:J14" si="10">B5*(11-A5+5)/(11+4)</f>
        <v>143.26910766466079</v>
      </c>
      <c r="K5" s="5">
        <f t="shared" si="4"/>
        <v>143.90870189530662</v>
      </c>
      <c r="L5" s="5">
        <f t="shared" ref="L5:L16" si="11">B5*(13-A5+5)/(13+4)</f>
        <v>144.47304974587647</v>
      </c>
      <c r="M5" s="5">
        <f t="shared" ref="M5:M17" si="12">B5*(14-A5+5)/(14+4)</f>
        <v>144.97469227971632</v>
      </c>
      <c r="N5" s="5">
        <f t="shared" ref="N5:N18" si="13">B5*(15-A5+5)/(15+4)</f>
        <v>145.42353033630988</v>
      </c>
      <c r="O5" s="5">
        <f t="shared" si="5"/>
        <v>145.82748458724404</v>
      </c>
      <c r="P5" s="5">
        <f t="shared" ref="P5:P20" si="14">B5*(17-A5+5)/(17+4)</f>
        <v>146.19296700475593</v>
      </c>
      <c r="Q5" s="5">
        <f t="shared" ref="Q5:Q21" si="15">B5*(18-A5+5)/(18+4)</f>
        <v>146.52522374794856</v>
      </c>
      <c r="R5" s="5">
        <f t="shared" ref="R5:R22" si="16">B5*(19-A5+5)/(19+4)</f>
        <v>146.82858860042879</v>
      </c>
      <c r="S5" s="5">
        <f t="shared" ref="S5:S23" si="17">B5*(20-A5+5)/(20+4)</f>
        <v>147.10667304853567</v>
      </c>
      <c r="T5" s="5">
        <f t="shared" ref="T5:T24" si="18">B5*(21-A5+5)/(21+4)</f>
        <v>147.36251074079399</v>
      </c>
      <c r="U5" s="5">
        <f t="shared" ref="U5:U25" si="19">B5*(22-A5+5)/(22+4)</f>
        <v>147.59866861057091</v>
      </c>
      <c r="V5" s="5">
        <f t="shared" ref="V5:V26" si="20">B5*(23-A5+5)/(23+4)</f>
        <v>147.81733330480878</v>
      </c>
      <c r="W5" s="5">
        <f t="shared" ref="W5:W27" si="21">B5*(24-A5+5)/(24+4)</f>
        <v>148.02037909231538</v>
      </c>
      <c r="X5" s="5">
        <f t="shared" ref="X5:X28" si="22">B5*(25-A5+5)/(25+4)</f>
        <v>148.2094217220629</v>
      </c>
      <c r="Y5" s="5">
        <f t="shared" ref="Y5:Y29" si="23">B5*(26-A5+5)/(26+4)</f>
        <v>148.38586150982729</v>
      </c>
      <c r="Z5" s="5">
        <f t="shared" ref="Z5:Z30" si="24">B5*(27-A5+5)/(27+4)</f>
        <v>148.5509180854778</v>
      </c>
      <c r="AA5" s="5">
        <f t="shared" ref="AA5:AA31" si="25">B5*(28-A5+5)/(28+4)</f>
        <v>148.70565862515019</v>
      </c>
      <c r="AB5" s="5">
        <f t="shared" ref="AB5:AB32" si="26">B5*(29-A5+5)/(29+4)</f>
        <v>148.85102095029697</v>
      </c>
      <c r="AC5" s="5">
        <f t="shared" ref="AC5:AC33" si="27">B5*(30-A5+5)/(30+4)</f>
        <v>148.98783255043509</v>
      </c>
      <c r="AD5" s="5">
        <f t="shared" ref="AD5:AD34" si="28">B5*(31-A5+5)/(31+4)</f>
        <v>149.11682634485106</v>
      </c>
      <c r="AE5" s="5">
        <f t="shared" si="6"/>
        <v>149.23865381735502</v>
      </c>
    </row>
    <row r="6" spans="1:31" x14ac:dyDescent="0.25">
      <c r="A6" s="3">
        <f t="shared" ref="A6:A35" si="29">A5+1</f>
        <v>3</v>
      </c>
      <c r="B6" s="5">
        <f t="shared" si="7"/>
        <v>137.30512665741</v>
      </c>
      <c r="C6" s="5">
        <f>B6*(4-A6+5)/(4+4)</f>
        <v>102.97884499305749</v>
      </c>
      <c r="D6" s="5">
        <f>B6*(5-A6+5)/(5+4)</f>
        <v>106.79287628909667</v>
      </c>
      <c r="E6" s="5">
        <f t="shared" si="1"/>
        <v>109.84410132592799</v>
      </c>
      <c r="F6" s="5">
        <f t="shared" si="8"/>
        <v>112.34055817424455</v>
      </c>
      <c r="G6" s="5">
        <f t="shared" si="2"/>
        <v>114.420938881175</v>
      </c>
      <c r="H6" s="5">
        <f t="shared" si="3"/>
        <v>116.18126101780847</v>
      </c>
      <c r="I6" s="5">
        <f t="shared" si="9"/>
        <v>117.69010856349428</v>
      </c>
      <c r="J6" s="5">
        <f t="shared" si="10"/>
        <v>118.997776436422</v>
      </c>
      <c r="K6" s="5">
        <f t="shared" si="4"/>
        <v>120.14198582523375</v>
      </c>
      <c r="L6" s="5">
        <f t="shared" si="11"/>
        <v>121.15158234477354</v>
      </c>
      <c r="M6" s="5">
        <f t="shared" si="12"/>
        <v>122.04900147325333</v>
      </c>
      <c r="N6" s="5">
        <f t="shared" si="13"/>
        <v>122.85195543031421</v>
      </c>
      <c r="O6" s="5">
        <f t="shared" si="5"/>
        <v>123.574613991669</v>
      </c>
      <c r="P6" s="5">
        <f t="shared" si="14"/>
        <v>124.22844792813285</v>
      </c>
      <c r="Q6" s="5">
        <f t="shared" si="15"/>
        <v>124.82284241582728</v>
      </c>
      <c r="R6" s="5">
        <f t="shared" si="16"/>
        <v>125.36555042633087</v>
      </c>
      <c r="S6" s="5">
        <f t="shared" si="17"/>
        <v>125.8630327692925</v>
      </c>
      <c r="T6" s="5">
        <f t="shared" si="18"/>
        <v>126.3207165248172</v>
      </c>
      <c r="U6" s="5">
        <f t="shared" si="19"/>
        <v>126.74319383760923</v>
      </c>
      <c r="V6" s="5">
        <f t="shared" si="20"/>
        <v>127.13437653463889</v>
      </c>
      <c r="W6" s="5">
        <f t="shared" si="21"/>
        <v>127.49761761045214</v>
      </c>
      <c r="X6" s="5">
        <f t="shared" si="22"/>
        <v>127.83580757758862</v>
      </c>
      <c r="Y6" s="5">
        <f t="shared" si="23"/>
        <v>128.15145154691601</v>
      </c>
      <c r="Z6" s="5">
        <f t="shared" si="24"/>
        <v>128.44673138919001</v>
      </c>
      <c r="AA6" s="5">
        <f t="shared" si="25"/>
        <v>128.72355624132189</v>
      </c>
      <c r="AB6" s="5">
        <f t="shared" si="26"/>
        <v>128.98360382968818</v>
      </c>
      <c r="AC6" s="5">
        <f t="shared" si="27"/>
        <v>129.22835450109176</v>
      </c>
      <c r="AD6" s="5">
        <f t="shared" si="28"/>
        <v>129.45911941984372</v>
      </c>
      <c r="AE6" s="5">
        <f t="shared" si="6"/>
        <v>129.67706406533165</v>
      </c>
    </row>
    <row r="7" spans="1:31" x14ac:dyDescent="0.25">
      <c r="A7" s="3">
        <f t="shared" si="29"/>
        <v>4</v>
      </c>
      <c r="B7" s="5">
        <f t="shared" si="7"/>
        <v>126.15497786416154</v>
      </c>
      <c r="C7" s="5">
        <f>B7*(4-A7+5)/(4+4)</f>
        <v>78.846861165100961</v>
      </c>
      <c r="D7" s="5">
        <f>B7*(5-A7+5)/(5+4)</f>
        <v>84.103318576107696</v>
      </c>
      <c r="E7" s="5">
        <f t="shared" si="1"/>
        <v>88.308484504913082</v>
      </c>
      <c r="F7" s="5">
        <f t="shared" si="8"/>
        <v>91.749074810299305</v>
      </c>
      <c r="G7" s="5">
        <f t="shared" si="2"/>
        <v>94.616233398121153</v>
      </c>
      <c r="H7" s="5">
        <f t="shared" si="3"/>
        <v>97.042290664739639</v>
      </c>
      <c r="I7" s="5">
        <f t="shared" si="9"/>
        <v>99.121768321841202</v>
      </c>
      <c r="J7" s="5">
        <f t="shared" si="10"/>
        <v>100.92398229132922</v>
      </c>
      <c r="K7" s="5">
        <f t="shared" si="4"/>
        <v>102.50091951463125</v>
      </c>
      <c r="L7" s="5">
        <f t="shared" si="11"/>
        <v>103.89233471166244</v>
      </c>
      <c r="M7" s="5">
        <f t="shared" si="12"/>
        <v>105.12914822013461</v>
      </c>
      <c r="N7" s="5">
        <f t="shared" si="13"/>
        <v>106.23577083297813</v>
      </c>
      <c r="O7" s="5">
        <f t="shared" si="5"/>
        <v>107.23173118453731</v>
      </c>
      <c r="P7" s="5">
        <f t="shared" si="14"/>
        <v>108.13283816928131</v>
      </c>
      <c r="Q7" s="5">
        <f t="shared" si="15"/>
        <v>108.95202633723042</v>
      </c>
      <c r="R7" s="5">
        <f t="shared" si="16"/>
        <v>109.69998075144481</v>
      </c>
      <c r="S7" s="5">
        <f t="shared" si="17"/>
        <v>110.38560563114135</v>
      </c>
      <c r="T7" s="5">
        <f t="shared" si="18"/>
        <v>111.01638052046215</v>
      </c>
      <c r="U7" s="5">
        <f t="shared" si="19"/>
        <v>111.5986342644506</v>
      </c>
      <c r="V7" s="5">
        <f t="shared" si="20"/>
        <v>112.13775810147692</v>
      </c>
      <c r="W7" s="5">
        <f t="shared" si="21"/>
        <v>112.63837309300138</v>
      </c>
      <c r="X7" s="5">
        <f t="shared" si="22"/>
        <v>113.10446291269655</v>
      </c>
      <c r="Y7" s="5">
        <f t="shared" si="23"/>
        <v>113.53948007774538</v>
      </c>
      <c r="Z7" s="5">
        <f t="shared" si="24"/>
        <v>113.94643161924267</v>
      </c>
      <c r="AA7" s="5">
        <f t="shared" si="25"/>
        <v>114.32794868939639</v>
      </c>
      <c r="AB7" s="5">
        <f t="shared" si="26"/>
        <v>114.68634351287413</v>
      </c>
      <c r="AC7" s="5">
        <f t="shared" si="27"/>
        <v>115.02365628791199</v>
      </c>
      <c r="AD7" s="5">
        <f t="shared" si="28"/>
        <v>115.3416940472334</v>
      </c>
      <c r="AE7" s="5">
        <f t="shared" si="6"/>
        <v>115.6420630421481</v>
      </c>
    </row>
    <row r="8" spans="1:31" x14ac:dyDescent="0.25">
      <c r="A8" s="3">
        <f t="shared" si="29"/>
        <v>5</v>
      </c>
      <c r="B8" s="5">
        <f t="shared" si="7"/>
        <v>117.46723650199519</v>
      </c>
      <c r="C8" s="5"/>
      <c r="D8" s="5">
        <f>B8*(5-A8+5)/(5+4)</f>
        <v>65.259575834441776</v>
      </c>
      <c r="E8" s="5">
        <f t="shared" si="1"/>
        <v>70.480341901197107</v>
      </c>
      <c r="F8" s="5">
        <f t="shared" si="8"/>
        <v>74.751877773996938</v>
      </c>
      <c r="G8" s="5">
        <f t="shared" si="2"/>
        <v>78.311491001330126</v>
      </c>
      <c r="H8" s="5">
        <f t="shared" si="3"/>
        <v>81.323471424458205</v>
      </c>
      <c r="I8" s="5">
        <f t="shared" si="9"/>
        <v>83.905168929996563</v>
      </c>
      <c r="J8" s="5">
        <f t="shared" si="10"/>
        <v>86.14264010146313</v>
      </c>
      <c r="K8" s="5">
        <f t="shared" si="4"/>
        <v>88.100427376496384</v>
      </c>
      <c r="L8" s="5">
        <f t="shared" si="11"/>
        <v>89.827886736819849</v>
      </c>
      <c r="M8" s="5">
        <f t="shared" si="12"/>
        <v>91.363406168218475</v>
      </c>
      <c r="N8" s="5">
        <f t="shared" si="13"/>
        <v>92.737291975259367</v>
      </c>
      <c r="O8" s="5">
        <f t="shared" si="5"/>
        <v>93.973789201596148</v>
      </c>
      <c r="P8" s="5">
        <f t="shared" si="14"/>
        <v>95.092524787329438</v>
      </c>
      <c r="Q8" s="5">
        <f t="shared" si="15"/>
        <v>96.109557137996049</v>
      </c>
      <c r="R8" s="5">
        <f t="shared" si="16"/>
        <v>97.038151892952555</v>
      </c>
      <c r="S8" s="5">
        <f t="shared" si="17"/>
        <v>97.889363751662657</v>
      </c>
      <c r="T8" s="5">
        <f t="shared" si="18"/>
        <v>98.672478661675953</v>
      </c>
      <c r="U8" s="5">
        <f t="shared" si="19"/>
        <v>99.395353963226697</v>
      </c>
      <c r="V8" s="5">
        <f t="shared" si="20"/>
        <v>100.06468294614405</v>
      </c>
      <c r="W8" s="5">
        <f t="shared" si="21"/>
        <v>100.68620271599586</v>
      </c>
      <c r="X8" s="5">
        <f t="shared" si="22"/>
        <v>101.26485905344413</v>
      </c>
      <c r="Y8" s="5">
        <f t="shared" si="23"/>
        <v>101.80493830172917</v>
      </c>
      <c r="Z8" s="5">
        <f t="shared" si="24"/>
        <v>102.3101737275442</v>
      </c>
      <c r="AA8" s="5">
        <f t="shared" si="25"/>
        <v>102.78383193924579</v>
      </c>
      <c r="AB8" s="5">
        <f t="shared" si="26"/>
        <v>103.22878359266244</v>
      </c>
      <c r="AC8" s="5">
        <f t="shared" si="27"/>
        <v>103.64756161940753</v>
      </c>
      <c r="AD8" s="5">
        <f t="shared" si="28"/>
        <v>104.04240947319575</v>
      </c>
      <c r="AE8" s="5">
        <f t="shared" si="6"/>
        <v>104.41532133510684</v>
      </c>
    </row>
    <row r="9" spans="1:31" x14ac:dyDescent="0.25">
      <c r="A9" s="3">
        <f t="shared" si="29"/>
        <v>6</v>
      </c>
      <c r="B9" s="5">
        <f t="shared" si="7"/>
        <v>110.23913726623979</v>
      </c>
      <c r="C9" s="5"/>
      <c r="D9" s="5"/>
      <c r="E9" s="5">
        <f t="shared" si="1"/>
        <v>55.119568633119897</v>
      </c>
      <c r="F9" s="5">
        <f t="shared" si="8"/>
        <v>60.130438508858063</v>
      </c>
      <c r="G9" s="5">
        <f t="shared" si="2"/>
        <v>64.306163405306549</v>
      </c>
      <c r="H9" s="5">
        <f t="shared" si="3"/>
        <v>67.839469086916793</v>
      </c>
      <c r="I9" s="5">
        <f t="shared" si="9"/>
        <v>70.868016814011298</v>
      </c>
      <c r="J9" s="5">
        <f t="shared" si="10"/>
        <v>73.492758177493201</v>
      </c>
      <c r="K9" s="5">
        <f t="shared" si="4"/>
        <v>75.789406870539864</v>
      </c>
      <c r="L9" s="5">
        <f t="shared" si="11"/>
        <v>77.815861599698678</v>
      </c>
      <c r="M9" s="5">
        <f t="shared" si="12"/>
        <v>79.617154692284288</v>
      </c>
      <c r="N9" s="5">
        <f t="shared" si="13"/>
        <v>81.228837985650372</v>
      </c>
      <c r="O9" s="5">
        <f t="shared" si="5"/>
        <v>82.679352949679839</v>
      </c>
      <c r="P9" s="5">
        <f t="shared" si="14"/>
        <v>83.991723631420797</v>
      </c>
      <c r="Q9" s="5">
        <f t="shared" si="15"/>
        <v>85.184787887548936</v>
      </c>
      <c r="R9" s="5">
        <f t="shared" si="16"/>
        <v>86.274107425752888</v>
      </c>
      <c r="S9" s="5">
        <f t="shared" si="17"/>
        <v>87.272650335773164</v>
      </c>
      <c r="T9" s="5">
        <f t="shared" si="18"/>
        <v>88.191309812991847</v>
      </c>
      <c r="U9" s="5">
        <f t="shared" si="19"/>
        <v>89.039303176578287</v>
      </c>
      <c r="V9" s="5">
        <f t="shared" si="20"/>
        <v>89.824482216936133</v>
      </c>
      <c r="W9" s="5">
        <f t="shared" si="21"/>
        <v>90.553577040125546</v>
      </c>
      <c r="X9" s="5">
        <f t="shared" si="22"/>
        <v>91.232389461715684</v>
      </c>
      <c r="Y9" s="5">
        <f t="shared" si="23"/>
        <v>91.86594772186649</v>
      </c>
      <c r="Z9" s="5">
        <f t="shared" si="24"/>
        <v>92.458631255555957</v>
      </c>
      <c r="AA9" s="5">
        <f t="shared" si="25"/>
        <v>93.014272068389829</v>
      </c>
      <c r="AB9" s="5">
        <f t="shared" si="26"/>
        <v>93.536237680445879</v>
      </c>
      <c r="AC9" s="5">
        <f t="shared" si="27"/>
        <v>94.027499432969236</v>
      </c>
      <c r="AD9" s="5">
        <f t="shared" si="28"/>
        <v>94.490689085348393</v>
      </c>
      <c r="AE9" s="5">
        <f t="shared" si="6"/>
        <v>94.928145979262055</v>
      </c>
    </row>
    <row r="10" spans="1:31" x14ac:dyDescent="0.25">
      <c r="A10" s="3">
        <f t="shared" si="29"/>
        <v>7</v>
      </c>
      <c r="B10" s="5">
        <f t="shared" si="7"/>
        <v>103.98663794224156</v>
      </c>
      <c r="C10" s="5"/>
      <c r="D10" s="5"/>
      <c r="E10" s="5"/>
      <c r="F10" s="5">
        <f t="shared" si="8"/>
        <v>47.266653610109799</v>
      </c>
      <c r="G10" s="5">
        <f t="shared" si="2"/>
        <v>51.993318971120779</v>
      </c>
      <c r="H10" s="5">
        <f t="shared" si="3"/>
        <v>55.992805045822372</v>
      </c>
      <c r="I10" s="5">
        <f t="shared" si="9"/>
        <v>59.420935966995174</v>
      </c>
      <c r="J10" s="5">
        <f t="shared" si="10"/>
        <v>62.391982765344935</v>
      </c>
      <c r="K10" s="5">
        <f t="shared" si="4"/>
        <v>64.991648713900972</v>
      </c>
      <c r="L10" s="5">
        <f t="shared" si="11"/>
        <v>67.285471609685715</v>
      </c>
      <c r="M10" s="5">
        <f t="shared" si="12"/>
        <v>69.324425294827705</v>
      </c>
      <c r="N10" s="5">
        <f t="shared" si="13"/>
        <v>71.148752276270542</v>
      </c>
      <c r="O10" s="5">
        <f t="shared" si="5"/>
        <v>72.790646559569083</v>
      </c>
      <c r="P10" s="5">
        <f t="shared" si="14"/>
        <v>74.276169958743978</v>
      </c>
      <c r="Q10" s="5">
        <f t="shared" si="15"/>
        <v>75.626645776175678</v>
      </c>
      <c r="R10" s="5">
        <f t="shared" si="16"/>
        <v>76.859688913830709</v>
      </c>
      <c r="S10" s="5">
        <f t="shared" si="17"/>
        <v>77.989978456681172</v>
      </c>
      <c r="T10" s="5">
        <f t="shared" si="18"/>
        <v>79.029844836103578</v>
      </c>
      <c r="U10" s="5">
        <f t="shared" si="19"/>
        <v>79.989721494031969</v>
      </c>
      <c r="V10" s="5">
        <f t="shared" si="20"/>
        <v>80.878496177298985</v>
      </c>
      <c r="W10" s="5">
        <f t="shared" si="21"/>
        <v>81.703786954618366</v>
      </c>
      <c r="X10" s="5">
        <f t="shared" si="22"/>
        <v>82.472161126605386</v>
      </c>
      <c r="Y10" s="5">
        <f t="shared" si="23"/>
        <v>83.189310353793246</v>
      </c>
      <c r="Z10" s="5">
        <f t="shared" si="24"/>
        <v>83.860191888904481</v>
      </c>
      <c r="AA10" s="5">
        <f t="shared" si="25"/>
        <v>84.489143328071265</v>
      </c>
      <c r="AB10" s="5">
        <f t="shared" si="26"/>
        <v>85.079976498197638</v>
      </c>
      <c r="AC10" s="5">
        <f t="shared" si="27"/>
        <v>85.636054775963629</v>
      </c>
      <c r="AD10" s="5">
        <f t="shared" si="28"/>
        <v>86.160357152143007</v>
      </c>
      <c r="AE10" s="5">
        <f t="shared" si="6"/>
        <v>86.655531618534638</v>
      </c>
    </row>
    <row r="11" spans="1:31" x14ac:dyDescent="0.25">
      <c r="A11" s="3">
        <f t="shared" si="29"/>
        <v>8</v>
      </c>
      <c r="B11" s="5">
        <f t="shared" si="7"/>
        <v>98.441711666914046</v>
      </c>
      <c r="C11" s="5"/>
      <c r="D11" s="5"/>
      <c r="E11" s="5"/>
      <c r="F11" s="5"/>
      <c r="G11" s="5">
        <f t="shared" si="2"/>
        <v>41.017379861214188</v>
      </c>
      <c r="H11" s="5">
        <f t="shared" si="3"/>
        <v>45.434636153960327</v>
      </c>
      <c r="I11" s="5">
        <f t="shared" si="9"/>
        <v>49.22085583345703</v>
      </c>
      <c r="J11" s="5">
        <f t="shared" si="10"/>
        <v>52.502246222354159</v>
      </c>
      <c r="K11" s="5">
        <f t="shared" si="4"/>
        <v>55.373462812639147</v>
      </c>
      <c r="L11" s="5">
        <f t="shared" si="11"/>
        <v>57.906889215831789</v>
      </c>
      <c r="M11" s="5">
        <f t="shared" si="12"/>
        <v>60.158823796447479</v>
      </c>
      <c r="N11" s="5">
        <f t="shared" si="13"/>
        <v>62.173712631735185</v>
      </c>
      <c r="O11" s="5">
        <f t="shared" si="5"/>
        <v>63.987112583494124</v>
      </c>
      <c r="P11" s="5">
        <f t="shared" si="14"/>
        <v>65.627807777942706</v>
      </c>
      <c r="Q11" s="5">
        <f t="shared" si="15"/>
        <v>67.11934886380503</v>
      </c>
      <c r="R11" s="5">
        <f t="shared" si="16"/>
        <v>68.481190724809764</v>
      </c>
      <c r="S11" s="5">
        <f t="shared" si="17"/>
        <v>69.729545764064113</v>
      </c>
      <c r="T11" s="5">
        <f t="shared" si="18"/>
        <v>70.878032400178114</v>
      </c>
      <c r="U11" s="5">
        <f t="shared" si="19"/>
        <v>71.938173910437186</v>
      </c>
      <c r="V11" s="5">
        <f t="shared" si="20"/>
        <v>72.919786419936329</v>
      </c>
      <c r="W11" s="5">
        <f t="shared" si="21"/>
        <v>73.831283750185534</v>
      </c>
      <c r="X11" s="5">
        <f t="shared" si="22"/>
        <v>74.679919195589974</v>
      </c>
      <c r="Y11" s="5">
        <f t="shared" si="23"/>
        <v>75.471978944634103</v>
      </c>
      <c r="Z11" s="5">
        <f t="shared" si="24"/>
        <v>76.212938064707643</v>
      </c>
      <c r="AA11" s="5">
        <f t="shared" si="25"/>
        <v>76.907587239776603</v>
      </c>
      <c r="AB11" s="5">
        <f t="shared" si="26"/>
        <v>77.560136464841364</v>
      </c>
      <c r="AC11" s="5">
        <f t="shared" si="27"/>
        <v>78.174300441372921</v>
      </c>
      <c r="AD11" s="5">
        <f t="shared" si="28"/>
        <v>78.753369333531239</v>
      </c>
      <c r="AE11" s="5">
        <f t="shared" si="6"/>
        <v>79.300267731680762</v>
      </c>
    </row>
    <row r="12" spans="1:31" x14ac:dyDescent="0.25">
      <c r="A12" s="3">
        <f t="shared" si="29"/>
        <v>9</v>
      </c>
      <c r="B12" s="5">
        <f t="shared" si="7"/>
        <v>93.440974320986896</v>
      </c>
      <c r="C12" s="5"/>
      <c r="D12" s="5"/>
      <c r="E12" s="5"/>
      <c r="F12" s="5"/>
      <c r="G12" s="5"/>
      <c r="H12" s="5">
        <f t="shared" si="3"/>
        <v>35.938836277302656</v>
      </c>
      <c r="I12" s="5">
        <f t="shared" si="9"/>
        <v>40.04613185185152</v>
      </c>
      <c r="J12" s="5">
        <f t="shared" si="10"/>
        <v>43.605788016460551</v>
      </c>
      <c r="K12" s="5">
        <f t="shared" si="4"/>
        <v>46.720487160493448</v>
      </c>
      <c r="L12" s="5">
        <f t="shared" si="11"/>
        <v>49.468751111110713</v>
      </c>
      <c r="M12" s="5">
        <f t="shared" si="12"/>
        <v>51.911652400548277</v>
      </c>
      <c r="N12" s="5">
        <f t="shared" si="13"/>
        <v>54.097406185834522</v>
      </c>
      <c r="O12" s="5">
        <f t="shared" si="5"/>
        <v>56.064584592592134</v>
      </c>
      <c r="P12" s="5">
        <f t="shared" si="14"/>
        <v>57.844412674896645</v>
      </c>
      <c r="Q12" s="5">
        <f t="shared" si="15"/>
        <v>59.462438204264387</v>
      </c>
      <c r="R12" s="5">
        <f t="shared" si="16"/>
        <v>60.939765861513195</v>
      </c>
      <c r="S12" s="5">
        <f t="shared" si="17"/>
        <v>62.293982880657929</v>
      </c>
      <c r="T12" s="5">
        <f t="shared" si="18"/>
        <v>63.539862538271088</v>
      </c>
      <c r="U12" s="5">
        <f t="shared" si="19"/>
        <v>64.689905299144783</v>
      </c>
      <c r="V12" s="5">
        <f t="shared" si="20"/>
        <v>65.754759707361146</v>
      </c>
      <c r="W12" s="5">
        <f t="shared" si="21"/>
        <v>66.743553086419212</v>
      </c>
      <c r="X12" s="5">
        <f t="shared" si="22"/>
        <v>67.664153818645687</v>
      </c>
      <c r="Y12" s="5">
        <f t="shared" si="23"/>
        <v>68.523381168723731</v>
      </c>
      <c r="Z12" s="5">
        <f t="shared" si="24"/>
        <v>69.327174496216088</v>
      </c>
      <c r="AA12" s="5">
        <f t="shared" si="25"/>
        <v>70.080730740740165</v>
      </c>
      <c r="AB12" s="5">
        <f t="shared" si="26"/>
        <v>70.788616909838552</v>
      </c>
      <c r="AC12" s="5">
        <f t="shared" si="27"/>
        <v>71.454862716048794</v>
      </c>
      <c r="AD12" s="5">
        <f t="shared" si="28"/>
        <v>72.083037333332754</v>
      </c>
      <c r="AE12" s="5">
        <f t="shared" si="6"/>
        <v>72.67631336076758</v>
      </c>
    </row>
    <row r="13" spans="1:31" x14ac:dyDescent="0.25">
      <c r="A13" s="3">
        <f t="shared" si="29"/>
        <v>10</v>
      </c>
      <c r="B13" s="5">
        <f t="shared" si="7"/>
        <v>88.877393106703764</v>
      </c>
      <c r="C13" s="5"/>
      <c r="D13" s="5"/>
      <c r="E13" s="5"/>
      <c r="F13" s="5"/>
      <c r="G13" s="5"/>
      <c r="H13" s="5"/>
      <c r="I13" s="5">
        <f t="shared" si="9"/>
        <v>31.741926109537058</v>
      </c>
      <c r="J13" s="5">
        <f t="shared" si="10"/>
        <v>35.550957242681505</v>
      </c>
      <c r="K13" s="5">
        <f t="shared" si="4"/>
        <v>38.883859484182899</v>
      </c>
      <c r="L13" s="5">
        <f t="shared" si="11"/>
        <v>41.824655579625301</v>
      </c>
      <c r="M13" s="5">
        <f t="shared" si="12"/>
        <v>44.438696553351882</v>
      </c>
      <c r="N13" s="5">
        <f t="shared" si="13"/>
        <v>46.777575319317769</v>
      </c>
      <c r="O13" s="5">
        <f t="shared" si="5"/>
        <v>48.882566208687066</v>
      </c>
      <c r="P13" s="5">
        <f t="shared" si="14"/>
        <v>50.787081775259288</v>
      </c>
      <c r="Q13" s="5">
        <f t="shared" si="15"/>
        <v>52.518459563052218</v>
      </c>
      <c r="R13" s="5">
        <f t="shared" si="16"/>
        <v>54.099282760602293</v>
      </c>
      <c r="S13" s="5">
        <f t="shared" si="17"/>
        <v>55.548370691689854</v>
      </c>
      <c r="T13" s="5">
        <f t="shared" si="18"/>
        <v>56.881531588290407</v>
      </c>
      <c r="U13" s="5">
        <f t="shared" si="19"/>
        <v>58.112141646690922</v>
      </c>
      <c r="V13" s="5">
        <f t="shared" si="20"/>
        <v>59.251595404469171</v>
      </c>
      <c r="W13" s="5">
        <f t="shared" si="21"/>
        <v>60.309659608120413</v>
      </c>
      <c r="X13" s="5">
        <f t="shared" si="22"/>
        <v>61.294753866692254</v>
      </c>
      <c r="Y13" s="5">
        <f t="shared" si="23"/>
        <v>62.214175174692635</v>
      </c>
      <c r="Z13" s="5">
        <f t="shared" si="24"/>
        <v>63.074278978951057</v>
      </c>
      <c r="AA13" s="5">
        <f t="shared" si="25"/>
        <v>63.880626295443328</v>
      </c>
      <c r="AB13" s="5">
        <f t="shared" si="26"/>
        <v>64.638104077602733</v>
      </c>
      <c r="AC13" s="5">
        <f t="shared" si="27"/>
        <v>65.351024343164539</v>
      </c>
      <c r="AD13" s="5">
        <f t="shared" si="28"/>
        <v>66.023206307837071</v>
      </c>
      <c r="AE13" s="5">
        <f t="shared" si="6"/>
        <v>66.658044830027819</v>
      </c>
    </row>
    <row r="14" spans="1:31" x14ac:dyDescent="0.25">
      <c r="A14" s="3">
        <f t="shared" si="29"/>
        <v>11</v>
      </c>
      <c r="B14" s="5">
        <f t="shared" si="7"/>
        <v>84.676775325963376</v>
      </c>
      <c r="C14" s="5"/>
      <c r="D14" s="5"/>
      <c r="E14" s="5"/>
      <c r="F14" s="5"/>
      <c r="G14" s="5"/>
      <c r="H14" s="5"/>
      <c r="I14" s="5"/>
      <c r="J14" s="5">
        <f t="shared" si="10"/>
        <v>28.225591775321124</v>
      </c>
      <c r="K14" s="5">
        <f t="shared" si="4"/>
        <v>31.753790747236266</v>
      </c>
      <c r="L14" s="5">
        <f t="shared" si="11"/>
        <v>34.866907487161392</v>
      </c>
      <c r="M14" s="5">
        <f t="shared" si="12"/>
        <v>37.634122367094832</v>
      </c>
      <c r="N14" s="5">
        <f t="shared" si="13"/>
        <v>40.110051470193177</v>
      </c>
      <c r="O14" s="5">
        <f t="shared" si="5"/>
        <v>42.338387662981688</v>
      </c>
      <c r="P14" s="5">
        <f t="shared" si="14"/>
        <v>44.354501361218908</v>
      </c>
      <c r="Q14" s="5">
        <f t="shared" si="15"/>
        <v>46.187331995980024</v>
      </c>
      <c r="R14" s="5">
        <f t="shared" si="16"/>
        <v>47.860786053805384</v>
      </c>
      <c r="S14" s="5">
        <f t="shared" si="17"/>
        <v>49.394785606811972</v>
      </c>
      <c r="T14" s="5">
        <f t="shared" si="18"/>
        <v>50.806065195578029</v>
      </c>
      <c r="U14" s="5">
        <f t="shared" si="19"/>
        <v>52.108784815977465</v>
      </c>
      <c r="V14" s="5">
        <f t="shared" si="20"/>
        <v>53.31500668671768</v>
      </c>
      <c r="W14" s="5">
        <f t="shared" si="21"/>
        <v>54.435069852405029</v>
      </c>
      <c r="X14" s="5">
        <f t="shared" si="22"/>
        <v>55.477887282527732</v>
      </c>
      <c r="Y14" s="5">
        <f t="shared" si="23"/>
        <v>56.451183550642249</v>
      </c>
      <c r="Z14" s="5">
        <f t="shared" si="24"/>
        <v>57.361686511136476</v>
      </c>
      <c r="AA14" s="5">
        <f t="shared" si="25"/>
        <v>58.215283036599821</v>
      </c>
      <c r="AB14" s="5">
        <f t="shared" si="26"/>
        <v>59.017146439307808</v>
      </c>
      <c r="AC14" s="5">
        <f t="shared" si="27"/>
        <v>59.77184140656238</v>
      </c>
      <c r="AD14" s="5">
        <f t="shared" si="28"/>
        <v>60.483410947116695</v>
      </c>
      <c r="AE14" s="5">
        <f t="shared" si="6"/>
        <v>61.155448846529097</v>
      </c>
    </row>
    <row r="15" spans="1:31" x14ac:dyDescent="0.25">
      <c r="A15" s="3">
        <f t="shared" si="29"/>
        <v>12</v>
      </c>
      <c r="B15" s="5">
        <f t="shared" si="7"/>
        <v>80.785284190515654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25.245401309536142</v>
      </c>
      <c r="L15" s="5">
        <f t="shared" si="11"/>
        <v>28.512453243711406</v>
      </c>
      <c r="M15" s="5">
        <f t="shared" si="12"/>
        <v>31.416499407422755</v>
      </c>
      <c r="N15" s="5">
        <f t="shared" si="13"/>
        <v>34.014856501269747</v>
      </c>
      <c r="O15" s="5">
        <f t="shared" si="5"/>
        <v>36.353377885732044</v>
      </c>
      <c r="P15" s="5">
        <f t="shared" si="14"/>
        <v>38.469182947864596</v>
      </c>
      <c r="Q15" s="5">
        <f t="shared" si="15"/>
        <v>40.392642095257827</v>
      </c>
      <c r="R15" s="5">
        <f t="shared" si="16"/>
        <v>42.148843925486425</v>
      </c>
      <c r="S15" s="5">
        <f t="shared" si="17"/>
        <v>43.758695603195974</v>
      </c>
      <c r="T15" s="5">
        <f t="shared" si="18"/>
        <v>45.239759146688769</v>
      </c>
      <c r="U15" s="5">
        <f t="shared" si="19"/>
        <v>46.606894725297494</v>
      </c>
      <c r="V15" s="5">
        <f t="shared" si="20"/>
        <v>47.872761001787055</v>
      </c>
      <c r="W15" s="5">
        <f t="shared" si="21"/>
        <v>49.04820825852736</v>
      </c>
      <c r="X15" s="5">
        <f t="shared" si="22"/>
        <v>50.142590187216612</v>
      </c>
      <c r="Y15" s="5">
        <f t="shared" si="23"/>
        <v>51.164013320659919</v>
      </c>
      <c r="Z15" s="5">
        <f t="shared" si="24"/>
        <v>52.119538187429455</v>
      </c>
      <c r="AA15" s="5">
        <f t="shared" si="25"/>
        <v>53.015342750025894</v>
      </c>
      <c r="AB15" s="5">
        <f t="shared" si="26"/>
        <v>53.856856127010438</v>
      </c>
      <c r="AC15" s="5">
        <f t="shared" si="27"/>
        <v>54.648868717113537</v>
      </c>
      <c r="AD15" s="5">
        <f t="shared" si="28"/>
        <v>55.395623444925022</v>
      </c>
      <c r="AE15" s="5">
        <f t="shared" si="6"/>
        <v>56.100891798969201</v>
      </c>
    </row>
    <row r="16" spans="1:31" x14ac:dyDescent="0.25">
      <c r="A16" s="3">
        <f t="shared" si="29"/>
        <v>13</v>
      </c>
      <c r="B16" s="5">
        <f t="shared" si="7"/>
        <v>77.162345256841107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22.694807428482676</v>
      </c>
      <c r="M16" s="5">
        <f t="shared" si="12"/>
        <v>25.72078175228037</v>
      </c>
      <c r="N16" s="5">
        <f t="shared" si="13"/>
        <v>28.428232463046722</v>
      </c>
      <c r="O16" s="5">
        <f t="shared" si="5"/>
        <v>30.864938102736442</v>
      </c>
      <c r="P16" s="5">
        <f t="shared" si="14"/>
        <v>33.069576538646189</v>
      </c>
      <c r="Q16" s="5">
        <f t="shared" si="15"/>
        <v>35.073793298564141</v>
      </c>
      <c r="R16" s="5">
        <f t="shared" si="16"/>
        <v>36.903730340228357</v>
      </c>
      <c r="S16" s="5">
        <f t="shared" si="17"/>
        <v>38.581172628420553</v>
      </c>
      <c r="T16" s="5">
        <f t="shared" si="18"/>
        <v>40.124419533557372</v>
      </c>
      <c r="U16" s="5">
        <f t="shared" si="19"/>
        <v>41.548955138299057</v>
      </c>
      <c r="V16" s="5">
        <f t="shared" si="20"/>
        <v>42.867969587133949</v>
      </c>
      <c r="W16" s="5">
        <f t="shared" si="21"/>
        <v>44.092768718194918</v>
      </c>
      <c r="X16" s="5">
        <f t="shared" si="22"/>
        <v>45.233098943665475</v>
      </c>
      <c r="Y16" s="5">
        <f t="shared" si="23"/>
        <v>46.297407154104668</v>
      </c>
      <c r="Z16" s="5">
        <f t="shared" si="24"/>
        <v>47.293050318709064</v>
      </c>
      <c r="AA16" s="5">
        <f t="shared" si="25"/>
        <v>48.22646578552569</v>
      </c>
      <c r="AB16" s="5">
        <f t="shared" si="26"/>
        <v>49.103310617989798</v>
      </c>
      <c r="AC16" s="5">
        <f t="shared" si="27"/>
        <v>49.928576342661891</v>
      </c>
      <c r="AD16" s="5">
        <f t="shared" si="28"/>
        <v>50.706684025924154</v>
      </c>
      <c r="AE16" s="5">
        <f t="shared" si="6"/>
        <v>51.44156350456074</v>
      </c>
    </row>
    <row r="17" spans="1:31" x14ac:dyDescent="0.25">
      <c r="A17" s="3">
        <f t="shared" si="29"/>
        <v>14</v>
      </c>
      <c r="B17" s="5">
        <f t="shared" si="7"/>
        <v>73.776389811589013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20.49344161433028</v>
      </c>
      <c r="N17" s="5">
        <f t="shared" si="13"/>
        <v>23.297807308922845</v>
      </c>
      <c r="O17" s="5">
        <f t="shared" si="5"/>
        <v>25.821736434056152</v>
      </c>
      <c r="P17" s="5">
        <f t="shared" si="14"/>
        <v>28.105291356795814</v>
      </c>
      <c r="Q17" s="5">
        <f t="shared" si="15"/>
        <v>30.181250377468235</v>
      </c>
      <c r="R17" s="5">
        <f t="shared" si="16"/>
        <v>32.076691222430007</v>
      </c>
      <c r="S17" s="5">
        <f t="shared" si="17"/>
        <v>33.814178663644959</v>
      </c>
      <c r="T17" s="5">
        <f t="shared" si="18"/>
        <v>35.412667109562726</v>
      </c>
      <c r="U17" s="5">
        <f t="shared" si="19"/>
        <v>36.888194905794506</v>
      </c>
      <c r="V17" s="5">
        <f t="shared" si="20"/>
        <v>38.254424346749857</v>
      </c>
      <c r="W17" s="5">
        <f t="shared" si="21"/>
        <v>39.523065970494109</v>
      </c>
      <c r="X17" s="5">
        <f t="shared" si="22"/>
        <v>40.704215068462901</v>
      </c>
      <c r="Y17" s="5">
        <f t="shared" si="23"/>
        <v>41.806620893233777</v>
      </c>
      <c r="Z17" s="5">
        <f t="shared" si="24"/>
        <v>42.837903761567816</v>
      </c>
      <c r="AA17" s="5">
        <f t="shared" si="25"/>
        <v>43.804731450630975</v>
      </c>
      <c r="AB17" s="5">
        <f t="shared" si="26"/>
        <v>44.712963522175158</v>
      </c>
      <c r="AC17" s="5">
        <f t="shared" si="27"/>
        <v>45.567770177746155</v>
      </c>
      <c r="AD17" s="5">
        <f t="shared" si="28"/>
        <v>46.373730738713093</v>
      </c>
      <c r="AE17" s="5">
        <f t="shared" si="6"/>
        <v>47.134915712959646</v>
      </c>
    </row>
    <row r="18" spans="1:31" x14ac:dyDescent="0.25">
      <c r="A18" s="3">
        <f t="shared" si="29"/>
        <v>15</v>
      </c>
      <c r="B18" s="5">
        <f t="shared" si="7"/>
        <v>70.602182953697891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18.579521829920498</v>
      </c>
      <c r="O18" s="5">
        <f t="shared" si="5"/>
        <v>21.18065488610937</v>
      </c>
      <c r="P18" s="5">
        <f t="shared" si="14"/>
        <v>23.534060984565965</v>
      </c>
      <c r="Q18" s="5">
        <f t="shared" si="15"/>
        <v>25.67352107407196</v>
      </c>
      <c r="R18" s="5">
        <f t="shared" si="16"/>
        <v>27.626941155794828</v>
      </c>
      <c r="S18" s="5">
        <f t="shared" si="17"/>
        <v>29.417576230707454</v>
      </c>
      <c r="T18" s="5">
        <f t="shared" si="18"/>
        <v>31.064960499627073</v>
      </c>
      <c r="U18" s="5">
        <f t="shared" si="19"/>
        <v>32.585622901706721</v>
      </c>
      <c r="V18" s="5">
        <f t="shared" si="20"/>
        <v>33.993643644373059</v>
      </c>
      <c r="W18" s="5">
        <f t="shared" si="21"/>
        <v>35.301091476848946</v>
      </c>
      <c r="X18" s="5">
        <f t="shared" si="22"/>
        <v>36.518370493292018</v>
      </c>
      <c r="Y18" s="5">
        <f t="shared" si="23"/>
        <v>37.654497575305541</v>
      </c>
      <c r="Z18" s="5">
        <f t="shared" si="24"/>
        <v>38.717326135898844</v>
      </c>
      <c r="AA18" s="5">
        <f t="shared" si="25"/>
        <v>39.713727911455067</v>
      </c>
      <c r="AB18" s="5">
        <f t="shared" si="26"/>
        <v>40.649741700613937</v>
      </c>
      <c r="AC18" s="5">
        <f t="shared" si="27"/>
        <v>41.530695855116406</v>
      </c>
      <c r="AD18" s="5">
        <f t="shared" si="28"/>
        <v>42.361309772218739</v>
      </c>
      <c r="AE18" s="5">
        <f t="shared" si="6"/>
        <v>43.145778471704268</v>
      </c>
    </row>
    <row r="19" spans="1:31" x14ac:dyDescent="0.25">
      <c r="A19" s="3">
        <f t="shared" si="29"/>
        <v>16</v>
      </c>
      <c r="B19" s="5">
        <f t="shared" si="7"/>
        <v>67.619081573414746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16.904770393353687</v>
      </c>
      <c r="P19" s="5">
        <f t="shared" si="14"/>
        <v>19.319737592404213</v>
      </c>
      <c r="Q19" s="5">
        <f t="shared" si="15"/>
        <v>21.515162318813783</v>
      </c>
      <c r="R19" s="5">
        <f t="shared" si="16"/>
        <v>23.519680547274696</v>
      </c>
      <c r="S19" s="5">
        <f t="shared" si="17"/>
        <v>25.35715559003053</v>
      </c>
      <c r="T19" s="5">
        <f t="shared" si="18"/>
        <v>27.0476326293659</v>
      </c>
      <c r="U19" s="5">
        <f t="shared" si="19"/>
        <v>28.608072973367776</v>
      </c>
      <c r="V19" s="5">
        <f t="shared" si="20"/>
        <v>30.052925143739888</v>
      </c>
      <c r="W19" s="5">
        <f t="shared" si="21"/>
        <v>31.394573587656847</v>
      </c>
      <c r="X19" s="5">
        <f t="shared" si="22"/>
        <v>32.64369455268298</v>
      </c>
      <c r="Y19" s="5">
        <f t="shared" si="23"/>
        <v>33.809540786707373</v>
      </c>
      <c r="Z19" s="5">
        <f t="shared" si="24"/>
        <v>34.900171134665676</v>
      </c>
      <c r="AA19" s="5">
        <f t="shared" si="25"/>
        <v>35.922637085876588</v>
      </c>
      <c r="AB19" s="5">
        <f t="shared" si="26"/>
        <v>36.883135403680768</v>
      </c>
      <c r="AC19" s="5">
        <f t="shared" si="27"/>
        <v>37.787133820437646</v>
      </c>
      <c r="AD19" s="5">
        <f t="shared" si="28"/>
        <v>38.639475184808425</v>
      </c>
      <c r="AE19" s="5">
        <f t="shared" si="6"/>
        <v>39.444464251158607</v>
      </c>
    </row>
    <row r="20" spans="1:31" x14ac:dyDescent="0.25">
      <c r="A20" s="3">
        <f t="shared" si="29"/>
        <v>17</v>
      </c>
      <c r="B20" s="5">
        <f t="shared" si="7"/>
        <v>64.809861100065319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15.430919309539361</v>
      </c>
      <c r="Q20" s="5">
        <f t="shared" si="15"/>
        <v>17.675416663654179</v>
      </c>
      <c r="R20" s="5">
        <f t="shared" si="16"/>
        <v>19.72474033480249</v>
      </c>
      <c r="S20" s="5">
        <f t="shared" si="17"/>
        <v>21.603287033355105</v>
      </c>
      <c r="T20" s="5">
        <f t="shared" si="18"/>
        <v>23.331549996023515</v>
      </c>
      <c r="U20" s="5">
        <f t="shared" si="19"/>
        <v>24.926869653871275</v>
      </c>
      <c r="V20" s="5">
        <f t="shared" si="20"/>
        <v>26.404017485211799</v>
      </c>
      <c r="W20" s="5">
        <f t="shared" si="21"/>
        <v>27.775654757170852</v>
      </c>
      <c r="X20" s="5">
        <f t="shared" si="22"/>
        <v>29.052696355201693</v>
      </c>
      <c r="Y20" s="5">
        <f t="shared" si="23"/>
        <v>30.244601846697151</v>
      </c>
      <c r="Z20" s="5">
        <f t="shared" si="24"/>
        <v>31.359610209709025</v>
      </c>
      <c r="AA20" s="5">
        <f t="shared" si="25"/>
        <v>32.40493055003266</v>
      </c>
      <c r="AB20" s="5">
        <f t="shared" si="26"/>
        <v>33.386898142457888</v>
      </c>
      <c r="AC20" s="5">
        <f t="shared" si="27"/>
        <v>34.311102935328698</v>
      </c>
      <c r="AD20" s="5">
        <f t="shared" si="28"/>
        <v>35.182496025749742</v>
      </c>
      <c r="AE20" s="5">
        <f t="shared" si="6"/>
        <v>36.005478388925177</v>
      </c>
    </row>
    <row r="21" spans="1:31" x14ac:dyDescent="0.25">
      <c r="A21" s="3">
        <f t="shared" si="29"/>
        <v>18</v>
      </c>
      <c r="B21" s="5">
        <f t="shared" si="7"/>
        <v>62.159902690589519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14.127250611497619</v>
      </c>
      <c r="R21" s="5">
        <f t="shared" si="16"/>
        <v>16.215626788849441</v>
      </c>
      <c r="S21" s="5">
        <f t="shared" si="17"/>
        <v>18.129971618088607</v>
      </c>
      <c r="T21" s="5">
        <f t="shared" si="18"/>
        <v>19.891168860988646</v>
      </c>
      <c r="U21" s="5">
        <f t="shared" si="19"/>
        <v>21.516889392896374</v>
      </c>
      <c r="V21" s="5">
        <f t="shared" si="20"/>
        <v>23.022186181699823</v>
      </c>
      <c r="W21" s="5">
        <f t="shared" si="21"/>
        <v>24.419961771303026</v>
      </c>
      <c r="X21" s="5">
        <f t="shared" si="22"/>
        <v>25.721339044381871</v>
      </c>
      <c r="Y21" s="5">
        <f t="shared" si="23"/>
        <v>26.935957832588791</v>
      </c>
      <c r="Z21" s="5">
        <f t="shared" si="24"/>
        <v>28.072214118330749</v>
      </c>
      <c r="AA21" s="5">
        <f t="shared" si="25"/>
        <v>29.137454386213836</v>
      </c>
      <c r="AB21" s="5">
        <f t="shared" si="26"/>
        <v>30.138134637861583</v>
      </c>
      <c r="AC21" s="5">
        <f t="shared" si="27"/>
        <v>31.079951345294756</v>
      </c>
      <c r="AD21" s="5">
        <f t="shared" si="28"/>
        <v>31.967949955160325</v>
      </c>
      <c r="AE21" s="5">
        <f t="shared" si="6"/>
        <v>32.806615308922247</v>
      </c>
    </row>
    <row r="22" spans="1:31" x14ac:dyDescent="0.25">
      <c r="A22" s="3">
        <f t="shared" si="29"/>
        <v>19</v>
      </c>
      <c r="B22" s="5">
        <f t="shared" si="7"/>
        <v>59.656615958269143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12.968829556145465</v>
      </c>
      <c r="S22" s="5">
        <f t="shared" si="17"/>
        <v>14.914153989567287</v>
      </c>
      <c r="T22" s="5">
        <f t="shared" si="18"/>
        <v>16.703852468315361</v>
      </c>
      <c r="U22" s="5">
        <f t="shared" si="19"/>
        <v>18.355881833313582</v>
      </c>
      <c r="V22" s="5">
        <f t="shared" si="20"/>
        <v>19.885538652756381</v>
      </c>
      <c r="W22" s="5">
        <f t="shared" si="21"/>
        <v>21.305934270810408</v>
      </c>
      <c r="X22" s="5">
        <f t="shared" si="22"/>
        <v>22.628371570377951</v>
      </c>
      <c r="Y22" s="5">
        <f t="shared" si="23"/>
        <v>23.862646383307659</v>
      </c>
      <c r="Z22" s="5">
        <f t="shared" si="24"/>
        <v>25.017290563145124</v>
      </c>
      <c r="AA22" s="5">
        <f t="shared" si="25"/>
        <v>26.099769481742751</v>
      </c>
      <c r="AB22" s="5">
        <f t="shared" si="26"/>
        <v>27.116643617395063</v>
      </c>
      <c r="AC22" s="5">
        <f t="shared" si="27"/>
        <v>28.073701627420775</v>
      </c>
      <c r="AD22" s="5">
        <f t="shared" si="28"/>
        <v>28.976070608302155</v>
      </c>
      <c r="AE22" s="5">
        <f t="shared" si="6"/>
        <v>29.828307979134575</v>
      </c>
    </row>
    <row r="23" spans="1:31" x14ac:dyDescent="0.25">
      <c r="A23" s="3">
        <f t="shared" si="29"/>
        <v>20</v>
      </c>
      <c r="B23" s="5">
        <f t="shared" si="7"/>
        <v>57.289019815913228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11.93521246164859</v>
      </c>
      <c r="T23" s="5">
        <f t="shared" si="18"/>
        <v>13.749364755819174</v>
      </c>
      <c r="U23" s="5">
        <f t="shared" si="19"/>
        <v>15.4239668735151</v>
      </c>
      <c r="V23" s="5">
        <f t="shared" si="20"/>
        <v>16.974524389900214</v>
      </c>
      <c r="W23" s="5">
        <f t="shared" si="21"/>
        <v>18.41432779797211</v>
      </c>
      <c r="X23" s="5">
        <f t="shared" si="22"/>
        <v>19.754834419280424</v>
      </c>
      <c r="Y23" s="5">
        <f t="shared" si="23"/>
        <v>21.005973932501515</v>
      </c>
      <c r="Z23" s="5">
        <f t="shared" si="24"/>
        <v>22.176394767450279</v>
      </c>
      <c r="AA23" s="5">
        <f t="shared" si="25"/>
        <v>23.273664300214747</v>
      </c>
      <c r="AB23" s="5">
        <f t="shared" si="26"/>
        <v>24.304432649175311</v>
      </c>
      <c r="AC23" s="5">
        <f t="shared" si="27"/>
        <v>25.274567565844073</v>
      </c>
      <c r="AD23" s="5">
        <f t="shared" si="28"/>
        <v>26.189266201560333</v>
      </c>
      <c r="AE23" s="5">
        <f t="shared" si="6"/>
        <v>27.053148246403467</v>
      </c>
    </row>
    <row r="24" spans="1:31" x14ac:dyDescent="0.25">
      <c r="A24" s="3">
        <f t="shared" si="29"/>
        <v>21</v>
      </c>
      <c r="B24" s="5">
        <f t="shared" si="7"/>
        <v>55.047432012581851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11.009486402516369</v>
      </c>
      <c r="U24" s="5">
        <f t="shared" si="19"/>
        <v>12.703253541365042</v>
      </c>
      <c r="V24" s="5">
        <f t="shared" si="20"/>
        <v>14.271556447706406</v>
      </c>
      <c r="W24" s="5">
        <f t="shared" si="21"/>
        <v>15.727837717880529</v>
      </c>
      <c r="X24" s="5">
        <f t="shared" si="22"/>
        <v>17.083685797008162</v>
      </c>
      <c r="Y24" s="5">
        <f t="shared" si="23"/>
        <v>18.349144004193949</v>
      </c>
      <c r="Z24" s="5">
        <f t="shared" si="24"/>
        <v>19.532959746400014</v>
      </c>
      <c r="AA24" s="5">
        <f t="shared" si="25"/>
        <v>20.642787004718194</v>
      </c>
      <c r="AB24" s="5">
        <f t="shared" si="26"/>
        <v>21.685352004956485</v>
      </c>
      <c r="AC24" s="5">
        <f t="shared" si="27"/>
        <v>22.666589652239587</v>
      </c>
      <c r="AD24" s="5">
        <f t="shared" si="28"/>
        <v>23.591756576820796</v>
      </c>
      <c r="AE24" s="5">
        <f t="shared" si="6"/>
        <v>24.465525338925268</v>
      </c>
    </row>
    <row r="25" spans="1:31" x14ac:dyDescent="0.25">
      <c r="A25" s="3">
        <f t="shared" si="29"/>
        <v>22</v>
      </c>
      <c r="B25" s="5">
        <f t="shared" si="7"/>
        <v>52.923234992182117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10.177545190804254</v>
      </c>
      <c r="V25" s="5">
        <f t="shared" si="20"/>
        <v>11.760718887151581</v>
      </c>
      <c r="W25" s="5">
        <f t="shared" si="21"/>
        <v>13.230808748045529</v>
      </c>
      <c r="X25" s="5">
        <f t="shared" si="22"/>
        <v>14.599513101291619</v>
      </c>
      <c r="Y25" s="5">
        <f t="shared" si="23"/>
        <v>15.876970497654636</v>
      </c>
      <c r="Z25" s="5">
        <f t="shared" si="24"/>
        <v>17.072011287800684</v>
      </c>
      <c r="AA25" s="5">
        <f t="shared" si="25"/>
        <v>18.192362028562602</v>
      </c>
      <c r="AB25" s="5">
        <f t="shared" si="26"/>
        <v>19.24481272442986</v>
      </c>
      <c r="AC25" s="5">
        <f t="shared" si="27"/>
        <v>20.235354555834338</v>
      </c>
      <c r="AD25" s="5">
        <f t="shared" si="28"/>
        <v>21.169293996872845</v>
      </c>
      <c r="AE25" s="5">
        <f t="shared" si="6"/>
        <v>22.051347913409217</v>
      </c>
    </row>
    <row r="26" spans="1:31" x14ac:dyDescent="0.25">
      <c r="A26" s="3">
        <f t="shared" si="29"/>
        <v>23</v>
      </c>
      <c r="B26" s="5">
        <f t="shared" si="7"/>
        <v>50.908696375791948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9.4275363658873985</v>
      </c>
      <c r="W26" s="5">
        <f t="shared" si="21"/>
        <v>10.909006366241131</v>
      </c>
      <c r="X26" s="5">
        <f t="shared" si="22"/>
        <v>12.288306021742885</v>
      </c>
      <c r="Y26" s="5">
        <f t="shared" si="23"/>
        <v>13.575652366877852</v>
      </c>
      <c r="Z26" s="5">
        <f t="shared" si="24"/>
        <v>14.779944109100887</v>
      </c>
      <c r="AA26" s="5">
        <f t="shared" si="25"/>
        <v>15.908967617434984</v>
      </c>
      <c r="AB26" s="5">
        <f t="shared" si="26"/>
        <v>16.969565458597316</v>
      </c>
      <c r="AC26" s="5">
        <f t="shared" si="27"/>
        <v>17.967775191455981</v>
      </c>
      <c r="AD26" s="5">
        <f t="shared" si="28"/>
        <v>18.908944368151293</v>
      </c>
      <c r="AE26" s="5">
        <f t="shared" si="6"/>
        <v>19.797826368363538</v>
      </c>
    </row>
    <row r="27" spans="1:31" x14ac:dyDescent="0.25">
      <c r="A27" s="3">
        <f t="shared" si="29"/>
        <v>24</v>
      </c>
      <c r="B27" s="5">
        <f t="shared" si="7"/>
        <v>48.996829220156059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8.7494337893135814</v>
      </c>
      <c r="X27" s="5">
        <f t="shared" si="22"/>
        <v>10.137275011066771</v>
      </c>
      <c r="Y27" s="5">
        <f t="shared" si="23"/>
        <v>11.43259348470308</v>
      </c>
      <c r="Z27" s="5">
        <f t="shared" si="24"/>
        <v>12.644343024556402</v>
      </c>
      <c r="AA27" s="5">
        <f t="shared" si="25"/>
        <v>13.780358218168892</v>
      </c>
      <c r="AB27" s="5">
        <f t="shared" si="26"/>
        <v>14.847524006107896</v>
      </c>
      <c r="AC27" s="5">
        <f t="shared" si="27"/>
        <v>15.851915335932842</v>
      </c>
      <c r="AD27" s="5">
        <f t="shared" si="28"/>
        <v>16.798912875482078</v>
      </c>
      <c r="AE27" s="5">
        <f t="shared" si="6"/>
        <v>17.693299440611909</v>
      </c>
    </row>
    <row r="28" spans="1:31" x14ac:dyDescent="0.25">
      <c r="A28" s="3">
        <f t="shared" si="29"/>
        <v>25</v>
      </c>
      <c r="B28" s="5">
        <f t="shared" si="7"/>
        <v>47.181281701145146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8.1347037415767485</v>
      </c>
      <c r="Y28" s="5">
        <f t="shared" si="23"/>
        <v>9.4362563402290291</v>
      </c>
      <c r="Z28" s="5">
        <f t="shared" si="24"/>
        <v>10.653837803484388</v>
      </c>
      <c r="AA28" s="5">
        <f t="shared" si="25"/>
        <v>11.795320425286286</v>
      </c>
      <c r="AB28" s="5">
        <f t="shared" si="26"/>
        <v>12.867622282130496</v>
      </c>
      <c r="AC28" s="5">
        <f t="shared" si="27"/>
        <v>13.876847559160337</v>
      </c>
      <c r="AD28" s="5">
        <f t="shared" si="28"/>
        <v>14.828402820359903</v>
      </c>
      <c r="AE28" s="5">
        <f t="shared" si="6"/>
        <v>15.727093900381716</v>
      </c>
    </row>
    <row r="29" spans="1:31" x14ac:dyDescent="0.25">
      <c r="A29" s="3">
        <f t="shared" si="29"/>
        <v>26</v>
      </c>
      <c r="B29" s="5">
        <f t="shared" si="7"/>
        <v>45.456248882325021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7.5760414803875031</v>
      </c>
      <c r="Z29" s="5">
        <f t="shared" si="24"/>
        <v>8.7979836546435521</v>
      </c>
      <c r="AA29" s="5">
        <f t="shared" si="25"/>
        <v>9.9435544430085976</v>
      </c>
      <c r="AB29" s="5">
        <f t="shared" si="26"/>
        <v>11.019696698745459</v>
      </c>
      <c r="AC29" s="5">
        <f t="shared" si="27"/>
        <v>12.032536468850742</v>
      </c>
      <c r="AD29" s="5">
        <f t="shared" si="28"/>
        <v>12.987499680664291</v>
      </c>
      <c r="AE29" s="5">
        <f t="shared" si="6"/>
        <v>13.889409380710424</v>
      </c>
    </row>
    <row r="30" spans="1:31" x14ac:dyDescent="0.25">
      <c r="A30" s="3">
        <f t="shared" si="29"/>
        <v>27</v>
      </c>
      <c r="B30" s="5">
        <f t="shared" si="7"/>
        <v>43.816401282911549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7.0671614972437986</v>
      </c>
      <c r="AA30" s="5">
        <f t="shared" si="25"/>
        <v>8.215575240545915</v>
      </c>
      <c r="AB30" s="5">
        <f t="shared" si="26"/>
        <v>9.2943881509206321</v>
      </c>
      <c r="AC30" s="5">
        <f t="shared" si="27"/>
        <v>10.309741478332128</v>
      </c>
      <c r="AD30" s="5">
        <f t="shared" si="28"/>
        <v>11.267074615605827</v>
      </c>
      <c r="AE30" s="5">
        <f t="shared" si="6"/>
        <v>12.171222578586542</v>
      </c>
    </row>
    <row r="31" spans="1:31" x14ac:dyDescent="0.25">
      <c r="A31" s="3">
        <f t="shared" si="29"/>
        <v>28</v>
      </c>
      <c r="B31" s="5">
        <f t="shared" si="7"/>
        <v>42.256826384198746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6.6026291225310541</v>
      </c>
      <c r="AB31" s="5">
        <f t="shared" si="26"/>
        <v>7.6830593425815898</v>
      </c>
      <c r="AC31" s="5">
        <f t="shared" si="27"/>
        <v>8.6999348438056234</v>
      </c>
      <c r="AD31" s="5">
        <f t="shared" si="28"/>
        <v>9.6587031735311424</v>
      </c>
      <c r="AE31" s="5">
        <f t="shared" si="6"/>
        <v>10.564206596049686</v>
      </c>
    </row>
    <row r="32" spans="1:31" x14ac:dyDescent="0.25">
      <c r="A32" s="3">
        <f t="shared" si="29"/>
        <v>29</v>
      </c>
      <c r="B32" s="5">
        <f t="shared" si="7"/>
        <v>40.772980217112526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6.1777242753200792</v>
      </c>
      <c r="AC32" s="5">
        <f t="shared" si="27"/>
        <v>7.1952318030198583</v>
      </c>
      <c r="AD32" s="5">
        <f t="shared" si="28"/>
        <v>8.1545960434225044</v>
      </c>
      <c r="AE32" s="5">
        <f t="shared" si="6"/>
        <v>9.0606622704694502</v>
      </c>
    </row>
    <row r="33" spans="1:31" x14ac:dyDescent="0.25">
      <c r="A33" s="3">
        <f t="shared" si="29"/>
        <v>30</v>
      </c>
      <c r="B33" s="5">
        <f t="shared" si="7"/>
        <v>39.360646890442837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5.7883304250651229</v>
      </c>
      <c r="AD33" s="5">
        <f t="shared" si="28"/>
        <v>6.7475394669330582</v>
      </c>
      <c r="AE33" s="5">
        <f t="shared" si="6"/>
        <v>7.6534591175861078</v>
      </c>
    </row>
    <row r="34" spans="1:31" x14ac:dyDescent="0.25">
      <c r="A34" s="3">
        <f t="shared" si="29"/>
        <v>31</v>
      </c>
      <c r="B34" s="5">
        <f t="shared" si="7"/>
        <v>38.015904438143551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5.4308434911633636</v>
      </c>
      <c r="AE34" s="5">
        <f t="shared" si="6"/>
        <v>6.3359840730239254</v>
      </c>
    </row>
    <row r="35" spans="1:31" x14ac:dyDescent="0.25">
      <c r="A35" s="3">
        <f t="shared" si="29"/>
        <v>32</v>
      </c>
      <c r="B35" s="5">
        <f t="shared" si="7"/>
        <v>36.735095744145454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5.102096631131313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88671875" defaultRowHeight="13.2" x14ac:dyDescent="0.25"/>
  <cols>
    <col min="1" max="1" width="7.33203125" style="6" bestFit="1" customWidth="1"/>
    <col min="2" max="2" width="10.33203125" style="6" hidden="1" customWidth="1"/>
    <col min="3" max="14" width="8.33203125" style="6" customWidth="1"/>
    <col min="15" max="16384" width="8.88671875" style="3"/>
  </cols>
  <sheetData>
    <row r="1" spans="1:31" s="2" customFormat="1" x14ac:dyDescent="0.25">
      <c r="A1" s="1"/>
      <c r="B1" s="1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25">
      <c r="A4" s="3">
        <v>1</v>
      </c>
      <c r="B4" s="5">
        <f>(1/POWER(A4,1/2)+POWER(1.05,1-A4))/2*140</f>
        <v>140</v>
      </c>
      <c r="C4" s="5">
        <f>B4*(4-A4+5)/(4+4)</f>
        <v>140</v>
      </c>
      <c r="D4" s="5">
        <f>B4*(5-A4+5)/(5+4)</f>
        <v>140</v>
      </c>
      <c r="E4" s="5">
        <f t="shared" ref="E4:E9" si="1">B4*(6-A4+5)/(6+4)</f>
        <v>140</v>
      </c>
      <c r="F4" s="5">
        <f>B4*(7-A4+5)/(7+4)</f>
        <v>140</v>
      </c>
      <c r="G4" s="5">
        <f t="shared" ref="G4:G11" si="2">B4*(8-A4+5)/(8+4)</f>
        <v>140</v>
      </c>
      <c r="H4" s="5">
        <f t="shared" ref="H4:H12" si="3">B4*(9-A4+5)/(9+4)</f>
        <v>140</v>
      </c>
      <c r="I4" s="5">
        <f>B4*(10-A4+5)/(10+4)</f>
        <v>140</v>
      </c>
      <c r="J4" s="5">
        <f>B4*(11-A4+5)/(11+4)</f>
        <v>140</v>
      </c>
      <c r="K4" s="5">
        <f t="shared" ref="K4:K15" si="4">B4*(12-A4+5)/(12+4)</f>
        <v>140</v>
      </c>
      <c r="L4" s="5">
        <f>B4*(13-A4+5)/(13+4)</f>
        <v>140</v>
      </c>
      <c r="M4" s="5">
        <f>B4*(14-A4+5)/(14+4)</f>
        <v>140</v>
      </c>
      <c r="N4" s="5">
        <f>B4*(15-A4+5)/(15+4)</f>
        <v>140</v>
      </c>
      <c r="O4" s="5">
        <f t="shared" ref="O4:O19" si="5">B4*(16-A4+5)/(16+4)</f>
        <v>140</v>
      </c>
      <c r="P4" s="5">
        <f>B4*(17-A4+5)/(17+4)</f>
        <v>140</v>
      </c>
      <c r="Q4" s="5">
        <f>B4*(18-A4+5)/(18+4)</f>
        <v>140</v>
      </c>
      <c r="R4" s="5">
        <f>B4*(19-A4+5)/(19+4)</f>
        <v>140</v>
      </c>
      <c r="S4" s="5">
        <f>B4*(20-A4+5)/(20+4)</f>
        <v>140</v>
      </c>
      <c r="T4" s="5">
        <f>B4*(21-A4+5)/(21+4)</f>
        <v>140</v>
      </c>
      <c r="U4" s="5">
        <f>B4*(22-A4+5)/(22+4)</f>
        <v>140</v>
      </c>
      <c r="V4" s="5">
        <f>B4*(23-A4+5)/(23+4)</f>
        <v>140</v>
      </c>
      <c r="W4" s="5">
        <f>B4*(24-A4+5)/(24+4)</f>
        <v>140</v>
      </c>
      <c r="X4" s="5">
        <f>B4*(25-A4+5)/(25+4)</f>
        <v>140</v>
      </c>
      <c r="Y4" s="5">
        <f>B4*(26-A4+5)/(26+4)</f>
        <v>140</v>
      </c>
      <c r="Z4" s="5">
        <f>B4*(27-A4+5)/(27+4)</f>
        <v>140</v>
      </c>
      <c r="AA4" s="5">
        <f>B4*(28-A4+5)/(28+4)</f>
        <v>140</v>
      </c>
      <c r="AB4" s="5">
        <f>B4*(29-A4+5)/(29+4)</f>
        <v>140</v>
      </c>
      <c r="AC4" s="5">
        <f>B4*(30-A4+5)/(30+4)</f>
        <v>140</v>
      </c>
      <c r="AD4" s="5">
        <f>B4*(31-A4+5)/(31+4)</f>
        <v>140</v>
      </c>
      <c r="AE4" s="5">
        <f t="shared" ref="AE4:AE35" si="6">B4*(32-A4+5)/(32+4)</f>
        <v>140</v>
      </c>
    </row>
    <row r="5" spans="1:31" x14ac:dyDescent="0.25">
      <c r="A5" s="3">
        <f>A4+1</f>
        <v>2</v>
      </c>
      <c r="B5" s="5">
        <f t="shared" ref="B5:B35" si="7">(1/POWER(A5,1/2)+POWER(1.05,1-A5))/2*140</f>
        <v>116.16414134972499</v>
      </c>
      <c r="C5" s="5">
        <f>B5*(4-A5+5)/(4+4)</f>
        <v>101.64362368100936</v>
      </c>
      <c r="D5" s="5">
        <f>B5*(5-A5+5)/(5+4)</f>
        <v>103.25701453308888</v>
      </c>
      <c r="E5" s="5">
        <f t="shared" si="1"/>
        <v>104.54772721475248</v>
      </c>
      <c r="F5" s="5">
        <f t="shared" ref="F5:F10" si="8">B5*(7-A5+5)/(7+4)</f>
        <v>105.60376486338636</v>
      </c>
      <c r="G5" s="5">
        <f t="shared" si="2"/>
        <v>106.48379623724792</v>
      </c>
      <c r="H5" s="5">
        <f t="shared" si="3"/>
        <v>107.22843816897691</v>
      </c>
      <c r="I5" s="5">
        <f t="shared" ref="I5:I13" si="9">B5*(10-A5+5)/(10+4)</f>
        <v>107.86670268188747</v>
      </c>
      <c r="J5" s="5">
        <f t="shared" ref="J5:J14" si="10">B5*(11-A5+5)/(11+4)</f>
        <v>108.41986525974332</v>
      </c>
      <c r="K5" s="5">
        <f t="shared" si="4"/>
        <v>108.90388251536717</v>
      </c>
      <c r="L5" s="5">
        <f t="shared" ref="L5:L16" si="11">B5*(13-A5+5)/(13+4)</f>
        <v>109.33095656444705</v>
      </c>
      <c r="M5" s="5">
        <f t="shared" ref="M5:M17" si="12">B5*(14-A5+5)/(14+4)</f>
        <v>109.71057794140694</v>
      </c>
      <c r="N5" s="5">
        <f t="shared" ref="N5:N18" si="13">B5*(15-A5+5)/(15+4)</f>
        <v>110.05023917342368</v>
      </c>
      <c r="O5" s="5">
        <f t="shared" si="5"/>
        <v>110.35593428223874</v>
      </c>
      <c r="P5" s="5">
        <f t="shared" ref="P5:P20" si="14">B5*(17-A5+5)/(17+4)</f>
        <v>110.63251557116666</v>
      </c>
      <c r="Q5" s="5">
        <f t="shared" ref="Q5:Q21" si="15">B5*(18-A5+5)/(18+4)</f>
        <v>110.88395310655568</v>
      </c>
      <c r="R5" s="5">
        <f t="shared" ref="R5:R22" si="16">B5*(19-A5+5)/(19+4)</f>
        <v>111.1135265084326</v>
      </c>
      <c r="S5" s="5">
        <f t="shared" ref="S5:S23" si="17">B5*(20-A5+5)/(20+4)</f>
        <v>111.32396879348646</v>
      </c>
      <c r="T5" s="5">
        <f t="shared" ref="T5:T24" si="18">B5*(21-A5+5)/(21+4)</f>
        <v>111.51757569573597</v>
      </c>
      <c r="U5" s="5">
        <f t="shared" ref="U5:U25" si="19">B5*(22-A5+5)/(22+4)</f>
        <v>111.69628975935095</v>
      </c>
      <c r="V5" s="5">
        <f t="shared" ref="V5:V26" si="20">B5*(23-A5+5)/(23+4)</f>
        <v>111.86176574417961</v>
      </c>
      <c r="W5" s="5">
        <f t="shared" ref="W5:W27" si="21">B5*(24-A5+5)/(24+4)</f>
        <v>112.01542201580624</v>
      </c>
      <c r="X5" s="5">
        <f t="shared" ref="X5:X28" si="22">B5*(25-A5+5)/(25+4)</f>
        <v>112.15848130318274</v>
      </c>
      <c r="Y5" s="5">
        <f t="shared" ref="Y5:Y29" si="23">B5*(26-A5+5)/(26+4)</f>
        <v>112.29200330473415</v>
      </c>
      <c r="Z5" s="5">
        <f t="shared" ref="Z5:Z30" si="24">B5*(27-A5+5)/(27+4)</f>
        <v>112.41691098360482</v>
      </c>
      <c r="AA5" s="5">
        <f t="shared" ref="AA5:AA31" si="25">B5*(28-A5+5)/(28+4)</f>
        <v>112.53401193254608</v>
      </c>
      <c r="AB5" s="5">
        <f t="shared" ref="AB5:AB32" si="26">B5*(29-A5+5)/(29+4)</f>
        <v>112.64401585427878</v>
      </c>
      <c r="AC5" s="5">
        <f t="shared" ref="AC5:AC33" si="27">B5*(30-A5+5)/(30+4)</f>
        <v>112.74754895708601</v>
      </c>
      <c r="AD5" s="5">
        <f t="shared" ref="AD5:AD34" si="28">B5*(31-A5+5)/(31+4)</f>
        <v>112.84516588258998</v>
      </c>
      <c r="AE5" s="5">
        <f t="shared" si="6"/>
        <v>112.93735964556596</v>
      </c>
    </row>
    <row r="6" spans="1:31" x14ac:dyDescent="0.25">
      <c r="A6" s="3">
        <f t="shared" ref="A6:A35" si="29">A5+1</f>
        <v>3</v>
      </c>
      <c r="B6" s="5">
        <f t="shared" si="7"/>
        <v>103.90658233533729</v>
      </c>
      <c r="C6" s="5">
        <f>B6*(4-A6+5)/(4+4)</f>
        <v>77.929936751502964</v>
      </c>
      <c r="D6" s="5">
        <f>B6*(5-A6+5)/(5+4)</f>
        <v>80.816230705262342</v>
      </c>
      <c r="E6" s="5">
        <f t="shared" si="1"/>
        <v>83.125265868269835</v>
      </c>
      <c r="F6" s="5">
        <f t="shared" si="8"/>
        <v>85.014476456185051</v>
      </c>
      <c r="G6" s="5">
        <f t="shared" si="2"/>
        <v>86.588818612781083</v>
      </c>
      <c r="H6" s="5">
        <f t="shared" si="3"/>
        <v>87.920954283746951</v>
      </c>
      <c r="I6" s="5">
        <f t="shared" si="9"/>
        <v>89.062784858860525</v>
      </c>
      <c r="J6" s="5">
        <f t="shared" si="10"/>
        <v>90.052371357292316</v>
      </c>
      <c r="K6" s="5">
        <f t="shared" si="4"/>
        <v>90.918259543420135</v>
      </c>
      <c r="L6" s="5">
        <f t="shared" si="11"/>
        <v>91.682278531179961</v>
      </c>
      <c r="M6" s="5">
        <f t="shared" si="12"/>
        <v>92.361406520299809</v>
      </c>
      <c r="N6" s="5">
        <f t="shared" si="13"/>
        <v>92.969047352670216</v>
      </c>
      <c r="O6" s="5">
        <f t="shared" si="5"/>
        <v>93.515924101803563</v>
      </c>
      <c r="P6" s="5">
        <f t="shared" si="14"/>
        <v>94.010717351019451</v>
      </c>
      <c r="Q6" s="5">
        <f t="shared" si="15"/>
        <v>94.460529395761171</v>
      </c>
      <c r="R6" s="5">
        <f t="shared" si="16"/>
        <v>94.871227349655783</v>
      </c>
      <c r="S6" s="5">
        <f t="shared" si="17"/>
        <v>95.247700474059187</v>
      </c>
      <c r="T6" s="5">
        <f t="shared" si="18"/>
        <v>95.594055748510314</v>
      </c>
      <c r="U6" s="5">
        <f t="shared" si="19"/>
        <v>95.913768309542107</v>
      </c>
      <c r="V6" s="5">
        <f t="shared" si="20"/>
        <v>96.20979845864565</v>
      </c>
      <c r="W6" s="5">
        <f t="shared" si="21"/>
        <v>96.484683597098908</v>
      </c>
      <c r="X6" s="5">
        <f t="shared" si="22"/>
        <v>96.740611139796783</v>
      </c>
      <c r="Y6" s="5">
        <f t="shared" si="23"/>
        <v>96.97947684631481</v>
      </c>
      <c r="Z6" s="5">
        <f t="shared" si="24"/>
        <v>97.202931862089727</v>
      </c>
      <c r="AA6" s="5">
        <f t="shared" si="25"/>
        <v>97.412420939378705</v>
      </c>
      <c r="AB6" s="5">
        <f t="shared" si="26"/>
        <v>97.60921370895322</v>
      </c>
      <c r="AC6" s="5">
        <f t="shared" si="27"/>
        <v>97.794430433258626</v>
      </c>
      <c r="AD6" s="5">
        <f t="shared" si="28"/>
        <v>97.969063344746587</v>
      </c>
      <c r="AE6" s="5">
        <f t="shared" si="6"/>
        <v>98.13399442781855</v>
      </c>
    </row>
    <row r="7" spans="1:31" x14ac:dyDescent="0.25">
      <c r="A7" s="3">
        <f t="shared" si="29"/>
        <v>4</v>
      </c>
      <c r="B7" s="5">
        <f t="shared" si="7"/>
        <v>95.468631897203323</v>
      </c>
      <c r="C7" s="5">
        <f>B7*(4-A7+5)/(4+4)</f>
        <v>59.667894935752074</v>
      </c>
      <c r="D7" s="5">
        <f>B7*(5-A7+5)/(5+4)</f>
        <v>63.645754598135554</v>
      </c>
      <c r="E7" s="5">
        <f t="shared" si="1"/>
        <v>66.828042328042329</v>
      </c>
      <c r="F7" s="5">
        <f t="shared" si="8"/>
        <v>69.431732288875139</v>
      </c>
      <c r="G7" s="5">
        <f t="shared" si="2"/>
        <v>71.601473922902485</v>
      </c>
      <c r="H7" s="5">
        <f t="shared" si="3"/>
        <v>73.437409151694865</v>
      </c>
      <c r="I7" s="5">
        <f t="shared" si="9"/>
        <v>75.011067919231181</v>
      </c>
      <c r="J7" s="5">
        <f t="shared" si="10"/>
        <v>76.37490551776267</v>
      </c>
      <c r="K7" s="5">
        <f t="shared" si="4"/>
        <v>77.568263416477706</v>
      </c>
      <c r="L7" s="5">
        <f t="shared" si="11"/>
        <v>78.621226268285099</v>
      </c>
      <c r="M7" s="5">
        <f t="shared" si="12"/>
        <v>79.557193247669431</v>
      </c>
      <c r="N7" s="5">
        <f t="shared" si="13"/>
        <v>80.394637387118593</v>
      </c>
      <c r="O7" s="5">
        <f t="shared" si="5"/>
        <v>81.148337112622826</v>
      </c>
      <c r="P7" s="5">
        <f t="shared" si="14"/>
        <v>81.830255911888557</v>
      </c>
      <c r="Q7" s="5">
        <f t="shared" si="15"/>
        <v>82.450182093039231</v>
      </c>
      <c r="R7" s="5">
        <f t="shared" si="16"/>
        <v>83.016201649742015</v>
      </c>
      <c r="S7" s="5">
        <f t="shared" si="17"/>
        <v>83.535052910052912</v>
      </c>
      <c r="T7" s="5">
        <f t="shared" si="18"/>
        <v>84.012396069538923</v>
      </c>
      <c r="U7" s="5">
        <f t="shared" si="19"/>
        <v>84.453020524449101</v>
      </c>
      <c r="V7" s="5">
        <f t="shared" si="20"/>
        <v>84.8610061308474</v>
      </c>
      <c r="W7" s="5">
        <f t="shared" si="21"/>
        <v>85.239849908217252</v>
      </c>
      <c r="X7" s="5">
        <f t="shared" si="22"/>
        <v>85.592566528527129</v>
      </c>
      <c r="Y7" s="5">
        <f t="shared" si="23"/>
        <v>85.921768707482983</v>
      </c>
      <c r="Z7" s="5">
        <f t="shared" si="24"/>
        <v>86.229732036183648</v>
      </c>
      <c r="AA7" s="5">
        <f t="shared" si="25"/>
        <v>86.518447656840507</v>
      </c>
      <c r="AB7" s="5">
        <f t="shared" si="26"/>
        <v>86.789665361093938</v>
      </c>
      <c r="AC7" s="5">
        <f t="shared" si="27"/>
        <v>87.044929082744204</v>
      </c>
      <c r="AD7" s="5">
        <f t="shared" si="28"/>
        <v>87.285606306014472</v>
      </c>
      <c r="AE7" s="5">
        <f t="shared" si="6"/>
        <v>87.512912572436392</v>
      </c>
    </row>
    <row r="8" spans="1:31" x14ac:dyDescent="0.25">
      <c r="A8" s="3">
        <f t="shared" si="29"/>
        <v>5</v>
      </c>
      <c r="B8" s="5">
        <f t="shared" si="7"/>
        <v>88.894124920428794</v>
      </c>
      <c r="C8" s="5"/>
      <c r="D8" s="5">
        <f>B8*(5-A8+5)/(5+4)</f>
        <v>49.385624955793773</v>
      </c>
      <c r="E8" s="5">
        <f t="shared" si="1"/>
        <v>53.336474952257277</v>
      </c>
      <c r="F8" s="5">
        <f t="shared" si="8"/>
        <v>56.568988585727418</v>
      </c>
      <c r="G8" s="5">
        <f t="shared" si="2"/>
        <v>59.262749946952532</v>
      </c>
      <c r="H8" s="5">
        <f t="shared" si="3"/>
        <v>61.54208648337378</v>
      </c>
      <c r="I8" s="5">
        <f t="shared" si="9"/>
        <v>63.495803514591998</v>
      </c>
      <c r="J8" s="5">
        <f t="shared" si="10"/>
        <v>65.189024941647787</v>
      </c>
      <c r="K8" s="5">
        <f t="shared" si="4"/>
        <v>66.670593690321596</v>
      </c>
      <c r="L8" s="5">
        <f t="shared" si="11"/>
        <v>67.977860233269084</v>
      </c>
      <c r="M8" s="5">
        <f t="shared" si="12"/>
        <v>69.139874938111291</v>
      </c>
      <c r="N8" s="5">
        <f t="shared" si="13"/>
        <v>70.179572305601681</v>
      </c>
      <c r="O8" s="5">
        <f t="shared" si="5"/>
        <v>71.115299936343035</v>
      </c>
      <c r="P8" s="5">
        <f t="shared" si="14"/>
        <v>71.96191064987093</v>
      </c>
      <c r="Q8" s="5">
        <f t="shared" si="15"/>
        <v>72.73155675307811</v>
      </c>
      <c r="R8" s="5">
        <f t="shared" si="16"/>
        <v>73.434277108180311</v>
      </c>
      <c r="S8" s="5">
        <f t="shared" si="17"/>
        <v>74.078437433690667</v>
      </c>
      <c r="T8" s="5">
        <f t="shared" si="18"/>
        <v>74.671064933160181</v>
      </c>
      <c r="U8" s="5">
        <f t="shared" si="19"/>
        <v>75.218105701901294</v>
      </c>
      <c r="V8" s="5">
        <f t="shared" si="20"/>
        <v>75.724624932217125</v>
      </c>
      <c r="W8" s="5">
        <f t="shared" si="21"/>
        <v>76.194964217510389</v>
      </c>
      <c r="X8" s="5">
        <f t="shared" si="22"/>
        <v>76.632866310714491</v>
      </c>
      <c r="Y8" s="5">
        <f t="shared" si="23"/>
        <v>77.041574931038284</v>
      </c>
      <c r="Z8" s="5">
        <f t="shared" si="24"/>
        <v>77.423915253276689</v>
      </c>
      <c r="AA8" s="5">
        <f t="shared" si="25"/>
        <v>77.782359305375195</v>
      </c>
      <c r="AB8" s="5">
        <f t="shared" si="26"/>
        <v>78.119079475528338</v>
      </c>
      <c r="AC8" s="5">
        <f t="shared" si="27"/>
        <v>78.435992576848932</v>
      </c>
      <c r="AD8" s="5">
        <f t="shared" si="28"/>
        <v>78.734796358094073</v>
      </c>
      <c r="AE8" s="5">
        <f t="shared" si="6"/>
        <v>79.016999929270042</v>
      </c>
    </row>
    <row r="9" spans="1:31" x14ac:dyDescent="0.25">
      <c r="A9" s="3">
        <f t="shared" si="29"/>
        <v>6</v>
      </c>
      <c r="B9" s="5">
        <f t="shared" si="7"/>
        <v>83.424211985262545</v>
      </c>
      <c r="C9" s="5"/>
      <c r="D9" s="5"/>
      <c r="E9" s="5">
        <f t="shared" si="1"/>
        <v>41.712105992631272</v>
      </c>
      <c r="F9" s="5">
        <f t="shared" si="8"/>
        <v>45.504115628325025</v>
      </c>
      <c r="G9" s="5">
        <f t="shared" si="2"/>
        <v>48.664123658069819</v>
      </c>
      <c r="H9" s="5">
        <f t="shared" si="3"/>
        <v>51.337976606315415</v>
      </c>
      <c r="I9" s="5">
        <f t="shared" si="9"/>
        <v>53.629850561954491</v>
      </c>
      <c r="J9" s="5">
        <f t="shared" si="10"/>
        <v>55.616141323508366</v>
      </c>
      <c r="K9" s="5">
        <f t="shared" si="4"/>
        <v>57.354145739868002</v>
      </c>
      <c r="L9" s="5">
        <f t="shared" si="11"/>
        <v>58.887679048420615</v>
      </c>
      <c r="M9" s="5">
        <f t="shared" si="12"/>
        <v>60.250819767134061</v>
      </c>
      <c r="N9" s="5">
        <f t="shared" si="13"/>
        <v>61.470471989140819</v>
      </c>
      <c r="O9" s="5">
        <f t="shared" si="5"/>
        <v>62.568158988946912</v>
      </c>
      <c r="P9" s="5">
        <f t="shared" si="14"/>
        <v>63.561304369723842</v>
      </c>
      <c r="Q9" s="5">
        <f t="shared" si="15"/>
        <v>64.464163806793778</v>
      </c>
      <c r="R9" s="5">
        <f t="shared" si="16"/>
        <v>65.288513727596779</v>
      </c>
      <c r="S9" s="5">
        <f t="shared" si="17"/>
        <v>66.044167821666178</v>
      </c>
      <c r="T9" s="5">
        <f t="shared" si="18"/>
        <v>66.739369588210039</v>
      </c>
      <c r="U9" s="5">
        <f t="shared" si="19"/>
        <v>67.381094295788984</v>
      </c>
      <c r="V9" s="5">
        <f t="shared" si="20"/>
        <v>67.975283839843556</v>
      </c>
      <c r="W9" s="5">
        <f t="shared" si="21"/>
        <v>68.527031273608515</v>
      </c>
      <c r="X9" s="5">
        <f t="shared" si="22"/>
        <v>69.040727160217273</v>
      </c>
      <c r="Y9" s="5">
        <f t="shared" si="23"/>
        <v>69.520176654385452</v>
      </c>
      <c r="Z9" s="5">
        <f t="shared" si="24"/>
        <v>69.968693923123425</v>
      </c>
      <c r="AA9" s="5">
        <f t="shared" si="25"/>
        <v>70.389178862565274</v>
      </c>
      <c r="AB9" s="5">
        <f t="shared" si="26"/>
        <v>70.784179866283367</v>
      </c>
      <c r="AC9" s="5">
        <f t="shared" si="27"/>
        <v>71.155945516841584</v>
      </c>
      <c r="AD9" s="5">
        <f t="shared" si="28"/>
        <v>71.506467415939326</v>
      </c>
      <c r="AE9" s="5">
        <f t="shared" si="6"/>
        <v>71.83751587619831</v>
      </c>
    </row>
    <row r="10" spans="1:31" x14ac:dyDescent="0.25">
      <c r="A10" s="3">
        <f t="shared" si="29"/>
        <v>7</v>
      </c>
      <c r="B10" s="5">
        <f t="shared" si="7"/>
        <v>78.692590875209831</v>
      </c>
      <c r="C10" s="5"/>
      <c r="D10" s="5"/>
      <c r="E10" s="5"/>
      <c r="F10" s="5">
        <f t="shared" si="8"/>
        <v>35.769359488731737</v>
      </c>
      <c r="G10" s="5">
        <f t="shared" si="2"/>
        <v>39.346295437604915</v>
      </c>
      <c r="H10" s="5">
        <f t="shared" si="3"/>
        <v>42.372933548189913</v>
      </c>
      <c r="I10" s="5">
        <f t="shared" si="9"/>
        <v>44.967194785834188</v>
      </c>
      <c r="J10" s="5">
        <f t="shared" si="10"/>
        <v>47.215554525125896</v>
      </c>
      <c r="K10" s="5">
        <f t="shared" si="4"/>
        <v>49.182869297006143</v>
      </c>
      <c r="L10" s="5">
        <f t="shared" si="11"/>
        <v>50.918735272194596</v>
      </c>
      <c r="M10" s="5">
        <f t="shared" si="12"/>
        <v>52.461727250139887</v>
      </c>
      <c r="N10" s="5">
        <f t="shared" si="13"/>
        <v>53.842299019880414</v>
      </c>
      <c r="O10" s="5">
        <f t="shared" si="5"/>
        <v>55.084813612646883</v>
      </c>
      <c r="P10" s="5">
        <f t="shared" si="14"/>
        <v>56.20899348229274</v>
      </c>
      <c r="Q10" s="5">
        <f t="shared" si="15"/>
        <v>57.230975181970784</v>
      </c>
      <c r="R10" s="5">
        <f t="shared" si="16"/>
        <v>58.164088907763791</v>
      </c>
      <c r="S10" s="5">
        <f t="shared" si="17"/>
        <v>59.01944315640737</v>
      </c>
      <c r="T10" s="5">
        <f t="shared" si="18"/>
        <v>59.806369065159473</v>
      </c>
      <c r="U10" s="5">
        <f t="shared" si="19"/>
        <v>60.532762211699868</v>
      </c>
      <c r="V10" s="5">
        <f t="shared" si="20"/>
        <v>61.20534845849653</v>
      </c>
      <c r="W10" s="5">
        <f t="shared" si="21"/>
        <v>61.829892830522006</v>
      </c>
      <c r="X10" s="5">
        <f t="shared" si="22"/>
        <v>62.411365176890556</v>
      </c>
      <c r="Y10" s="5">
        <f t="shared" si="23"/>
        <v>62.95407270016787</v>
      </c>
      <c r="Z10" s="5">
        <f t="shared" si="24"/>
        <v>63.461766834846642</v>
      </c>
      <c r="AA10" s="5">
        <f t="shared" si="25"/>
        <v>63.93773008610799</v>
      </c>
      <c r="AB10" s="5">
        <f t="shared" si="26"/>
        <v>64.384847079717133</v>
      </c>
      <c r="AC10" s="5">
        <f t="shared" si="27"/>
        <v>64.80566307370222</v>
      </c>
      <c r="AD10" s="5">
        <f t="shared" si="28"/>
        <v>65.202432439459571</v>
      </c>
      <c r="AE10" s="5">
        <f t="shared" si="6"/>
        <v>65.577159062674866</v>
      </c>
    </row>
    <row r="11" spans="1:31" x14ac:dyDescent="0.25">
      <c r="A11" s="3">
        <f t="shared" si="29"/>
        <v>8</v>
      </c>
      <c r="B11" s="5">
        <f t="shared" si="7"/>
        <v>74.496430450637661</v>
      </c>
      <c r="C11" s="5"/>
      <c r="D11" s="5"/>
      <c r="E11" s="5"/>
      <c r="F11" s="5"/>
      <c r="G11" s="5">
        <f t="shared" si="2"/>
        <v>31.040179354432357</v>
      </c>
      <c r="H11" s="5">
        <f t="shared" si="3"/>
        <v>34.382967900294304</v>
      </c>
      <c r="I11" s="5">
        <f t="shared" si="9"/>
        <v>37.248215225318823</v>
      </c>
      <c r="J11" s="5">
        <f t="shared" si="10"/>
        <v>39.731429573673417</v>
      </c>
      <c r="K11" s="5">
        <f t="shared" si="4"/>
        <v>41.904242128483688</v>
      </c>
      <c r="L11" s="5">
        <f t="shared" si="11"/>
        <v>43.821429676845682</v>
      </c>
      <c r="M11" s="5">
        <f t="shared" si="12"/>
        <v>45.525596386500787</v>
      </c>
      <c r="N11" s="5">
        <f t="shared" si="13"/>
        <v>47.050377126718523</v>
      </c>
      <c r="O11" s="5">
        <f t="shared" si="5"/>
        <v>48.422679792914479</v>
      </c>
      <c r="P11" s="5">
        <f t="shared" si="14"/>
        <v>49.664286967091769</v>
      </c>
      <c r="Q11" s="5">
        <f t="shared" si="15"/>
        <v>50.793020761798402</v>
      </c>
      <c r="R11" s="5">
        <f t="shared" si="16"/>
        <v>51.823603791747935</v>
      </c>
      <c r="S11" s="5">
        <f t="shared" si="17"/>
        <v>52.768304902535014</v>
      </c>
      <c r="T11" s="5">
        <f t="shared" si="18"/>
        <v>53.63742992445912</v>
      </c>
      <c r="U11" s="5">
        <f t="shared" si="19"/>
        <v>54.439699175465982</v>
      </c>
      <c r="V11" s="5">
        <f t="shared" si="20"/>
        <v>55.182541074546414</v>
      </c>
      <c r="W11" s="5">
        <f t="shared" si="21"/>
        <v>55.872322837978246</v>
      </c>
      <c r="X11" s="5">
        <f t="shared" si="22"/>
        <v>56.514533445311322</v>
      </c>
      <c r="Y11" s="5">
        <f t="shared" si="23"/>
        <v>57.113930012155535</v>
      </c>
      <c r="Z11" s="5">
        <f t="shared" si="24"/>
        <v>57.674655832751739</v>
      </c>
      <c r="AA11" s="5">
        <f t="shared" si="25"/>
        <v>58.200336289560674</v>
      </c>
      <c r="AB11" s="5">
        <f t="shared" si="26"/>
        <v>58.694157324744829</v>
      </c>
      <c r="AC11" s="5">
        <f t="shared" si="27"/>
        <v>59.158930063741671</v>
      </c>
      <c r="AD11" s="5">
        <f t="shared" si="28"/>
        <v>59.597144360510121</v>
      </c>
      <c r="AE11" s="5">
        <f t="shared" si="6"/>
        <v>60.011013418569227</v>
      </c>
    </row>
    <row r="12" spans="1:31" x14ac:dyDescent="0.25">
      <c r="A12" s="3">
        <f t="shared" si="29"/>
        <v>9</v>
      </c>
      <c r="B12" s="5">
        <f t="shared" si="7"/>
        <v>70.712088675341434</v>
      </c>
      <c r="C12" s="5"/>
      <c r="D12" s="5"/>
      <c r="E12" s="5"/>
      <c r="F12" s="5"/>
      <c r="G12" s="5"/>
      <c r="H12" s="5">
        <f t="shared" si="3"/>
        <v>27.196957182823628</v>
      </c>
      <c r="I12" s="5">
        <f t="shared" si="9"/>
        <v>30.305180860860617</v>
      </c>
      <c r="J12" s="5">
        <f t="shared" si="10"/>
        <v>32.998974715159335</v>
      </c>
      <c r="K12" s="5">
        <f t="shared" si="4"/>
        <v>35.356044337670717</v>
      </c>
      <c r="L12" s="5">
        <f t="shared" si="11"/>
        <v>37.435811651651349</v>
      </c>
      <c r="M12" s="5">
        <f t="shared" si="12"/>
        <v>39.284493708523016</v>
      </c>
      <c r="N12" s="5">
        <f t="shared" si="13"/>
        <v>40.938577654145035</v>
      </c>
      <c r="O12" s="5">
        <f t="shared" si="5"/>
        <v>42.427253205204863</v>
      </c>
      <c r="P12" s="5">
        <f t="shared" si="14"/>
        <v>43.774150132354222</v>
      </c>
      <c r="Q12" s="5">
        <f t="shared" si="15"/>
        <v>44.998601884308187</v>
      </c>
      <c r="R12" s="5">
        <f t="shared" si="16"/>
        <v>46.116579570874848</v>
      </c>
      <c r="S12" s="5">
        <f t="shared" si="17"/>
        <v>47.14139245022762</v>
      </c>
      <c r="T12" s="5">
        <f t="shared" si="18"/>
        <v>48.084220299232172</v>
      </c>
      <c r="U12" s="5">
        <f t="shared" si="19"/>
        <v>48.954522929082529</v>
      </c>
      <c r="V12" s="5">
        <f t="shared" si="20"/>
        <v>49.760358697462486</v>
      </c>
      <c r="W12" s="5">
        <f t="shared" si="21"/>
        <v>50.508634768101025</v>
      </c>
      <c r="X12" s="5">
        <f t="shared" si="22"/>
        <v>51.205305592488621</v>
      </c>
      <c r="Y12" s="5">
        <f t="shared" si="23"/>
        <v>51.855531695250384</v>
      </c>
      <c r="Z12" s="5">
        <f t="shared" si="24"/>
        <v>52.463807726866222</v>
      </c>
      <c r="AA12" s="5">
        <f t="shared" si="25"/>
        <v>53.034066506506079</v>
      </c>
      <c r="AB12" s="5">
        <f t="shared" si="26"/>
        <v>53.569764147985936</v>
      </c>
      <c r="AC12" s="5">
        <f t="shared" si="27"/>
        <v>54.073950163496391</v>
      </c>
      <c r="AD12" s="5">
        <f t="shared" si="28"/>
        <v>54.54932554954911</v>
      </c>
      <c r="AE12" s="5">
        <f t="shared" si="6"/>
        <v>54.998291191932225</v>
      </c>
    </row>
    <row r="13" spans="1:31" x14ac:dyDescent="0.25">
      <c r="A13" s="3">
        <f t="shared" si="29"/>
        <v>10</v>
      </c>
      <c r="B13" s="5">
        <f t="shared" si="7"/>
        <v>67.258567756424469</v>
      </c>
      <c r="C13" s="5"/>
      <c r="D13" s="5"/>
      <c r="E13" s="5"/>
      <c r="F13" s="5"/>
      <c r="G13" s="5"/>
      <c r="H13" s="5"/>
      <c r="I13" s="5">
        <f t="shared" si="9"/>
        <v>24.02091705586588</v>
      </c>
      <c r="J13" s="5">
        <f t="shared" si="10"/>
        <v>26.903427102569786</v>
      </c>
      <c r="K13" s="5">
        <f t="shared" si="4"/>
        <v>29.425623393435707</v>
      </c>
      <c r="L13" s="5">
        <f t="shared" si="11"/>
        <v>31.651090708905631</v>
      </c>
      <c r="M13" s="5">
        <f t="shared" si="12"/>
        <v>33.629283878212235</v>
      </c>
      <c r="N13" s="5">
        <f t="shared" si="13"/>
        <v>35.399246187591821</v>
      </c>
      <c r="O13" s="5">
        <f t="shared" si="5"/>
        <v>36.992212266033462</v>
      </c>
      <c r="P13" s="5">
        <f t="shared" si="14"/>
        <v>38.433467289385412</v>
      </c>
      <c r="Q13" s="5">
        <f t="shared" si="15"/>
        <v>39.743699128796273</v>
      </c>
      <c r="R13" s="5">
        <f t="shared" si="16"/>
        <v>40.939997764780117</v>
      </c>
      <c r="S13" s="5">
        <f t="shared" si="17"/>
        <v>42.036604847765297</v>
      </c>
      <c r="T13" s="5">
        <f t="shared" si="18"/>
        <v>43.045483364111661</v>
      </c>
      <c r="U13" s="5">
        <f t="shared" si="19"/>
        <v>43.976755840739081</v>
      </c>
      <c r="V13" s="5">
        <f t="shared" si="20"/>
        <v>44.839045170949646</v>
      </c>
      <c r="W13" s="5">
        <f t="shared" si="21"/>
        <v>45.639742406145174</v>
      </c>
      <c r="X13" s="5">
        <f t="shared" si="22"/>
        <v>46.385219142361699</v>
      </c>
      <c r="Y13" s="5">
        <f t="shared" si="23"/>
        <v>47.080997429497124</v>
      </c>
      <c r="Z13" s="5">
        <f t="shared" si="24"/>
        <v>47.731886794881881</v>
      </c>
      <c r="AA13" s="5">
        <f t="shared" si="25"/>
        <v>48.342095574930084</v>
      </c>
      <c r="AB13" s="5">
        <f t="shared" si="26"/>
        <v>48.91532200467234</v>
      </c>
      <c r="AC13" s="5">
        <f t="shared" si="27"/>
        <v>49.454829232665055</v>
      </c>
      <c r="AD13" s="5">
        <f t="shared" si="28"/>
        <v>49.96350747620103</v>
      </c>
      <c r="AE13" s="5">
        <f t="shared" si="6"/>
        <v>50.443925817318352</v>
      </c>
    </row>
    <row r="14" spans="1:31" x14ac:dyDescent="0.25">
      <c r="A14" s="3">
        <f t="shared" si="29"/>
        <v>11</v>
      </c>
      <c r="B14" s="5">
        <f t="shared" si="7"/>
        <v>64.079721868296602</v>
      </c>
      <c r="C14" s="5"/>
      <c r="D14" s="5"/>
      <c r="E14" s="5"/>
      <c r="F14" s="5"/>
      <c r="G14" s="5"/>
      <c r="H14" s="5"/>
      <c r="I14" s="5"/>
      <c r="J14" s="5">
        <f t="shared" si="10"/>
        <v>21.359907289432201</v>
      </c>
      <c r="K14" s="5">
        <f t="shared" si="4"/>
        <v>24.029895700611227</v>
      </c>
      <c r="L14" s="5">
        <f t="shared" si="11"/>
        <v>26.38576782812213</v>
      </c>
      <c r="M14" s="5">
        <f t="shared" si="12"/>
        <v>28.479876385909602</v>
      </c>
      <c r="N14" s="5">
        <f t="shared" si="13"/>
        <v>30.353552463929969</v>
      </c>
      <c r="O14" s="5">
        <f t="shared" si="5"/>
        <v>32.039860934148301</v>
      </c>
      <c r="P14" s="5">
        <f t="shared" si="14"/>
        <v>33.565568597679167</v>
      </c>
      <c r="Q14" s="5">
        <f t="shared" si="15"/>
        <v>34.952575564525425</v>
      </c>
      <c r="R14" s="5">
        <f t="shared" si="16"/>
        <v>36.21897322990678</v>
      </c>
      <c r="S14" s="5">
        <f t="shared" si="17"/>
        <v>37.379837756506355</v>
      </c>
      <c r="T14" s="5">
        <f t="shared" si="18"/>
        <v>38.447833120977961</v>
      </c>
      <c r="U14" s="5">
        <f t="shared" si="19"/>
        <v>39.433674995874831</v>
      </c>
      <c r="V14" s="5">
        <f t="shared" si="20"/>
        <v>40.346491546705273</v>
      </c>
      <c r="W14" s="5">
        <f t="shared" si="21"/>
        <v>41.194106915333528</v>
      </c>
      <c r="X14" s="5">
        <f t="shared" si="22"/>
        <v>41.983266051642602</v>
      </c>
      <c r="Y14" s="5">
        <f t="shared" si="23"/>
        <v>42.719814578864401</v>
      </c>
      <c r="Z14" s="5">
        <f t="shared" si="24"/>
        <v>43.408843846265441</v>
      </c>
      <c r="AA14" s="5">
        <f t="shared" si="25"/>
        <v>44.054808784453911</v>
      </c>
      <c r="AB14" s="5">
        <f t="shared" si="26"/>
        <v>44.661624332449151</v>
      </c>
      <c r="AC14" s="5">
        <f t="shared" si="27"/>
        <v>45.232744848209371</v>
      </c>
      <c r="AD14" s="5">
        <f t="shared" si="28"/>
        <v>45.771229905926141</v>
      </c>
      <c r="AE14" s="5">
        <f t="shared" si="6"/>
        <v>46.279799127103104</v>
      </c>
    </row>
    <row r="15" spans="1:31" x14ac:dyDescent="0.25">
      <c r="A15" s="3">
        <f t="shared" si="29"/>
        <v>12</v>
      </c>
      <c r="B15" s="5">
        <f t="shared" si="7"/>
        <v>61.134809657687519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19.104628018027348</v>
      </c>
      <c r="L15" s="5">
        <f t="shared" si="11"/>
        <v>21.576991643889713</v>
      </c>
      <c r="M15" s="5">
        <f t="shared" si="12"/>
        <v>23.774648200211814</v>
      </c>
      <c r="N15" s="5">
        <f t="shared" si="13"/>
        <v>25.740972487447376</v>
      </c>
      <c r="O15" s="5">
        <f t="shared" si="5"/>
        <v>27.510664345959384</v>
      </c>
      <c r="P15" s="5">
        <f t="shared" si="14"/>
        <v>29.111814122708342</v>
      </c>
      <c r="Q15" s="5">
        <f t="shared" si="15"/>
        <v>30.56740482884376</v>
      </c>
      <c r="R15" s="5">
        <f t="shared" si="16"/>
        <v>31.896422430097836</v>
      </c>
      <c r="S15" s="5">
        <f t="shared" si="17"/>
        <v>33.114688564580739</v>
      </c>
      <c r="T15" s="5">
        <f t="shared" si="18"/>
        <v>34.235493408305011</v>
      </c>
      <c r="U15" s="5">
        <f t="shared" si="19"/>
        <v>35.270082494819725</v>
      </c>
      <c r="V15" s="5">
        <f t="shared" si="20"/>
        <v>36.228035352703714</v>
      </c>
      <c r="W15" s="5">
        <f t="shared" si="21"/>
        <v>37.117563006453132</v>
      </c>
      <c r="X15" s="5">
        <f t="shared" si="22"/>
        <v>37.945743925461223</v>
      </c>
      <c r="Y15" s="5">
        <f t="shared" si="23"/>
        <v>38.718712783202101</v>
      </c>
      <c r="Z15" s="5">
        <f t="shared" si="24"/>
        <v>39.441812682379044</v>
      </c>
      <c r="AA15" s="5">
        <f t="shared" si="25"/>
        <v>40.119718837857434</v>
      </c>
      <c r="AB15" s="5">
        <f t="shared" si="26"/>
        <v>40.75653977179168</v>
      </c>
      <c r="AC15" s="5">
        <f t="shared" si="27"/>
        <v>41.35590065078862</v>
      </c>
      <c r="AD15" s="5">
        <f t="shared" si="28"/>
        <v>41.921012336700009</v>
      </c>
      <c r="AE15" s="5">
        <f t="shared" si="6"/>
        <v>42.454728928949663</v>
      </c>
    </row>
    <row r="16" spans="1:31" x14ac:dyDescent="0.25">
      <c r="A16" s="3">
        <f t="shared" si="29"/>
        <v>13</v>
      </c>
      <c r="B16" s="5">
        <f t="shared" si="7"/>
        <v>58.393126140312184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17.174448864797704</v>
      </c>
      <c r="M16" s="5">
        <f t="shared" si="12"/>
        <v>19.464375380104062</v>
      </c>
      <c r="N16" s="5">
        <f t="shared" si="13"/>
        <v>21.513256999062385</v>
      </c>
      <c r="O16" s="5">
        <f t="shared" si="5"/>
        <v>23.357250456124873</v>
      </c>
      <c r="P16" s="5">
        <f t="shared" si="14"/>
        <v>25.02562548870522</v>
      </c>
      <c r="Q16" s="5">
        <f t="shared" si="15"/>
        <v>26.542330063778266</v>
      </c>
      <c r="R16" s="5">
        <f t="shared" si="16"/>
        <v>27.927147284497131</v>
      </c>
      <c r="S16" s="5">
        <f t="shared" si="17"/>
        <v>29.196563070156092</v>
      </c>
      <c r="T16" s="5">
        <f t="shared" si="18"/>
        <v>30.364425592962334</v>
      </c>
      <c r="U16" s="5">
        <f t="shared" si="19"/>
        <v>31.442452537091178</v>
      </c>
      <c r="V16" s="5">
        <f t="shared" si="20"/>
        <v>32.44062563350677</v>
      </c>
      <c r="W16" s="5">
        <f t="shared" si="21"/>
        <v>33.36750065160696</v>
      </c>
      <c r="X16" s="5">
        <f t="shared" si="22"/>
        <v>34.230453254665761</v>
      </c>
      <c r="Y16" s="5">
        <f t="shared" si="23"/>
        <v>35.03587568418731</v>
      </c>
      <c r="Z16" s="5">
        <f t="shared" si="24"/>
        <v>35.789335376320373</v>
      </c>
      <c r="AA16" s="5">
        <f t="shared" si="25"/>
        <v>36.495703837695117</v>
      </c>
      <c r="AB16" s="5">
        <f t="shared" si="26"/>
        <v>37.15926208928957</v>
      </c>
      <c r="AC16" s="5">
        <f t="shared" si="27"/>
        <v>37.783787502554944</v>
      </c>
      <c r="AD16" s="5">
        <f t="shared" si="28"/>
        <v>38.372625749348003</v>
      </c>
      <c r="AE16" s="5">
        <f t="shared" si="6"/>
        <v>38.928750760208125</v>
      </c>
    </row>
    <row r="17" spans="1:31" x14ac:dyDescent="0.25">
      <c r="A17" s="3">
        <f t="shared" si="29"/>
        <v>14</v>
      </c>
      <c r="B17" s="5">
        <f t="shared" si="7"/>
        <v>55.830781479040333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15.508550410844537</v>
      </c>
      <c r="N17" s="5">
        <f t="shared" si="13"/>
        <v>17.630773098644315</v>
      </c>
      <c r="O17" s="5">
        <f t="shared" si="5"/>
        <v>19.540773517664114</v>
      </c>
      <c r="P17" s="5">
        <f t="shared" si="14"/>
        <v>21.268869134872507</v>
      </c>
      <c r="Q17" s="5">
        <f t="shared" si="15"/>
        <v>22.839865150516502</v>
      </c>
      <c r="R17" s="5">
        <f t="shared" si="16"/>
        <v>24.274252816974059</v>
      </c>
      <c r="S17" s="5">
        <f t="shared" si="17"/>
        <v>25.589108177893483</v>
      </c>
      <c r="T17" s="5">
        <f t="shared" si="18"/>
        <v>26.79877510993936</v>
      </c>
      <c r="U17" s="5">
        <f t="shared" si="19"/>
        <v>27.915390739520166</v>
      </c>
      <c r="V17" s="5">
        <f t="shared" si="20"/>
        <v>28.949294100243133</v>
      </c>
      <c r="W17" s="5">
        <f t="shared" si="21"/>
        <v>29.909347220914466</v>
      </c>
      <c r="X17" s="5">
        <f t="shared" si="22"/>
        <v>30.803189781539494</v>
      </c>
      <c r="Y17" s="5">
        <f t="shared" si="23"/>
        <v>31.637442838122855</v>
      </c>
      <c r="Z17" s="5">
        <f t="shared" si="24"/>
        <v>32.417873116862133</v>
      </c>
      <c r="AA17" s="5">
        <f t="shared" si="25"/>
        <v>33.149526503180198</v>
      </c>
      <c r="AB17" s="5">
        <f t="shared" si="26"/>
        <v>33.836837260024446</v>
      </c>
      <c r="AC17" s="5">
        <f t="shared" si="27"/>
        <v>34.483717972348437</v>
      </c>
      <c r="AD17" s="5">
        <f t="shared" si="28"/>
        <v>35.093634072539636</v>
      </c>
      <c r="AE17" s="5">
        <f t="shared" si="6"/>
        <v>35.669665944942437</v>
      </c>
    </row>
    <row r="18" spans="1:31" x14ac:dyDescent="0.25">
      <c r="A18" s="3">
        <f t="shared" si="29"/>
        <v>15</v>
      </c>
      <c r="B18" s="5">
        <f t="shared" si="7"/>
        <v>53.428678991987596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14.060178682101997</v>
      </c>
      <c r="O18" s="5">
        <f t="shared" si="5"/>
        <v>16.028603697596278</v>
      </c>
      <c r="P18" s="5">
        <f t="shared" si="14"/>
        <v>17.809559663995866</v>
      </c>
      <c r="Q18" s="5">
        <f t="shared" si="15"/>
        <v>19.428610542540945</v>
      </c>
      <c r="R18" s="5">
        <f t="shared" si="16"/>
        <v>20.906874388169058</v>
      </c>
      <c r="S18" s="5">
        <f t="shared" si="17"/>
        <v>22.26194957999483</v>
      </c>
      <c r="T18" s="5">
        <f t="shared" si="18"/>
        <v>23.508618756474544</v>
      </c>
      <c r="U18" s="5">
        <f t="shared" si="19"/>
        <v>24.659390303994275</v>
      </c>
      <c r="V18" s="5">
        <f t="shared" si="20"/>
        <v>25.724919514660694</v>
      </c>
      <c r="W18" s="5">
        <f t="shared" si="21"/>
        <v>26.714339495993801</v>
      </c>
      <c r="X18" s="5">
        <f t="shared" si="22"/>
        <v>27.63552361654531</v>
      </c>
      <c r="Y18" s="5">
        <f t="shared" si="23"/>
        <v>28.495295462393383</v>
      </c>
      <c r="Z18" s="5">
        <f t="shared" si="24"/>
        <v>29.299598156896423</v>
      </c>
      <c r="AA18" s="5">
        <f t="shared" si="25"/>
        <v>30.053631932993021</v>
      </c>
      <c r="AB18" s="5">
        <f t="shared" si="26"/>
        <v>30.761966692356495</v>
      </c>
      <c r="AC18" s="5">
        <f t="shared" si="27"/>
        <v>31.42863470116917</v>
      </c>
      <c r="AD18" s="5">
        <f t="shared" si="28"/>
        <v>32.057207395192556</v>
      </c>
      <c r="AE18" s="5">
        <f t="shared" si="6"/>
        <v>32.650859383992419</v>
      </c>
    </row>
    <row r="19" spans="1:31" x14ac:dyDescent="0.25">
      <c r="A19" s="3">
        <f t="shared" si="29"/>
        <v>16</v>
      </c>
      <c r="B19" s="5">
        <f t="shared" si="7"/>
        <v>51.171196866367922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12.79279921659198</v>
      </c>
      <c r="P19" s="5">
        <f t="shared" si="14"/>
        <v>14.620341961819406</v>
      </c>
      <c r="Q19" s="5">
        <f t="shared" si="15"/>
        <v>16.281744457480702</v>
      </c>
      <c r="R19" s="5">
        <f t="shared" si="16"/>
        <v>17.798677170910583</v>
      </c>
      <c r="S19" s="5">
        <f t="shared" si="17"/>
        <v>19.189198824887971</v>
      </c>
      <c r="T19" s="5">
        <f t="shared" si="18"/>
        <v>20.46847874654717</v>
      </c>
      <c r="U19" s="5">
        <f t="shared" si="19"/>
        <v>21.649352520386426</v>
      </c>
      <c r="V19" s="5">
        <f t="shared" si="20"/>
        <v>22.742754162830188</v>
      </c>
      <c r="W19" s="5">
        <f t="shared" si="21"/>
        <v>23.758055687956535</v>
      </c>
      <c r="X19" s="5">
        <f t="shared" si="22"/>
        <v>24.703336418246582</v>
      </c>
      <c r="Y19" s="5">
        <f t="shared" si="23"/>
        <v>25.585598433183961</v>
      </c>
      <c r="Z19" s="5">
        <f t="shared" si="24"/>
        <v>26.41094031812538</v>
      </c>
      <c r="AA19" s="5">
        <f t="shared" si="25"/>
        <v>27.184698335257959</v>
      </c>
      <c r="AB19" s="5">
        <f t="shared" si="26"/>
        <v>27.911561927109776</v>
      </c>
      <c r="AC19" s="5">
        <f t="shared" si="27"/>
        <v>28.595668837087956</v>
      </c>
      <c r="AD19" s="5">
        <f t="shared" si="28"/>
        <v>29.240683923638812</v>
      </c>
      <c r="AE19" s="5">
        <f t="shared" si="6"/>
        <v>29.849864838714623</v>
      </c>
    </row>
    <row r="20" spans="1:31" x14ac:dyDescent="0.25">
      <c r="A20" s="3">
        <f t="shared" si="29"/>
        <v>17</v>
      </c>
      <c r="B20" s="5">
        <f t="shared" si="7"/>
        <v>49.045300291941317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11.677452450462217</v>
      </c>
      <c r="Q20" s="5">
        <f t="shared" si="15"/>
        <v>13.375990988711267</v>
      </c>
      <c r="R20" s="5">
        <f t="shared" si="16"/>
        <v>14.926830523634314</v>
      </c>
      <c r="S20" s="5">
        <f t="shared" si="17"/>
        <v>16.348433430647106</v>
      </c>
      <c r="T20" s="5">
        <f t="shared" si="18"/>
        <v>17.656308105098873</v>
      </c>
      <c r="U20" s="5">
        <f t="shared" si="19"/>
        <v>18.863577035362045</v>
      </c>
      <c r="V20" s="5">
        <f t="shared" si="20"/>
        <v>19.981418637457573</v>
      </c>
      <c r="W20" s="5">
        <f t="shared" si="21"/>
        <v>21.019414410831992</v>
      </c>
      <c r="X20" s="5">
        <f t="shared" si="22"/>
        <v>21.985824268801281</v>
      </c>
      <c r="Y20" s="5">
        <f t="shared" si="23"/>
        <v>22.887806802905949</v>
      </c>
      <c r="Z20" s="5">
        <f t="shared" si="24"/>
        <v>23.731596915455476</v>
      </c>
      <c r="AA20" s="5">
        <f t="shared" si="25"/>
        <v>24.522650145970658</v>
      </c>
      <c r="AB20" s="5">
        <f t="shared" si="26"/>
        <v>25.265760756454618</v>
      </c>
      <c r="AC20" s="5">
        <f t="shared" si="27"/>
        <v>25.965158978086578</v>
      </c>
      <c r="AD20" s="5">
        <f t="shared" si="28"/>
        <v>26.624591587053857</v>
      </c>
      <c r="AE20" s="5">
        <f t="shared" si="6"/>
        <v>27.24738905107851</v>
      </c>
    </row>
    <row r="21" spans="1:31" x14ac:dyDescent="0.25">
      <c r="A21" s="3">
        <f t="shared" si="29"/>
        <v>18</v>
      </c>
      <c r="B21" s="5">
        <f t="shared" si="7"/>
        <v>47.039926360446124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10.690892354646847</v>
      </c>
      <c r="R21" s="5">
        <f t="shared" si="16"/>
        <v>12.271285137507686</v>
      </c>
      <c r="S21" s="5">
        <f t="shared" si="17"/>
        <v>13.719978521796785</v>
      </c>
      <c r="T21" s="5">
        <f t="shared" si="18"/>
        <v>15.052776435342759</v>
      </c>
      <c r="U21" s="5">
        <f t="shared" si="19"/>
        <v>16.28305143246212</v>
      </c>
      <c r="V21" s="5">
        <f t="shared" si="20"/>
        <v>17.422194948313379</v>
      </c>
      <c r="W21" s="5">
        <f t="shared" si="21"/>
        <v>18.47997107017526</v>
      </c>
      <c r="X21" s="5">
        <f t="shared" si="22"/>
        <v>19.464797114667363</v>
      </c>
      <c r="Y21" s="5">
        <f t="shared" si="23"/>
        <v>20.383968089526654</v>
      </c>
      <c r="Z21" s="5">
        <f t="shared" si="24"/>
        <v>21.243837711169217</v>
      </c>
      <c r="AA21" s="5">
        <f t="shared" si="25"/>
        <v>22.049965481459122</v>
      </c>
      <c r="AB21" s="5">
        <f t="shared" si="26"/>
        <v>22.807237023246607</v>
      </c>
      <c r="AC21" s="5">
        <f t="shared" si="27"/>
        <v>23.519963180223062</v>
      </c>
      <c r="AD21" s="5">
        <f t="shared" si="28"/>
        <v>24.191962128229438</v>
      </c>
      <c r="AE21" s="5">
        <f t="shared" si="6"/>
        <v>24.826627801346564</v>
      </c>
    </row>
    <row r="22" spans="1:31" x14ac:dyDescent="0.25">
      <c r="A22" s="3">
        <f t="shared" si="29"/>
        <v>19</v>
      </c>
      <c r="B22" s="5">
        <f t="shared" si="7"/>
        <v>45.145547211663136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9.8142493938398125</v>
      </c>
      <c r="S22" s="5">
        <f t="shared" si="17"/>
        <v>11.286386802915784</v>
      </c>
      <c r="T22" s="5">
        <f t="shared" si="18"/>
        <v>12.640753219265678</v>
      </c>
      <c r="U22" s="5">
        <f t="shared" si="19"/>
        <v>13.890937603588657</v>
      </c>
      <c r="V22" s="5">
        <f t="shared" si="20"/>
        <v>15.048515737221045</v>
      </c>
      <c r="W22" s="5">
        <f t="shared" si="21"/>
        <v>16.123409718451121</v>
      </c>
      <c r="X22" s="5">
        <f t="shared" si="22"/>
        <v>17.124173080286017</v>
      </c>
      <c r="Y22" s="5">
        <f t="shared" si="23"/>
        <v>18.058218884665255</v>
      </c>
      <c r="Z22" s="5">
        <f t="shared" si="24"/>
        <v>18.93200366940712</v>
      </c>
      <c r="AA22" s="5">
        <f t="shared" si="25"/>
        <v>19.751176905102621</v>
      </c>
      <c r="AB22" s="5">
        <f t="shared" si="26"/>
        <v>20.520703278028698</v>
      </c>
      <c r="AC22" s="5">
        <f t="shared" si="27"/>
        <v>21.244963393723829</v>
      </c>
      <c r="AD22" s="5">
        <f t="shared" si="28"/>
        <v>21.927837217093522</v>
      </c>
      <c r="AE22" s="5">
        <f t="shared" si="6"/>
        <v>22.572773605831568</v>
      </c>
    </row>
    <row r="23" spans="1:31" x14ac:dyDescent="0.25">
      <c r="A23" s="3">
        <f t="shared" si="29"/>
        <v>20</v>
      </c>
      <c r="B23" s="5">
        <f t="shared" si="7"/>
        <v>43.353852833664064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9.0320526736800133</v>
      </c>
      <c r="T23" s="5">
        <f t="shared" si="18"/>
        <v>10.404924680079375</v>
      </c>
      <c r="U23" s="5">
        <f t="shared" si="19"/>
        <v>11.67219114752494</v>
      </c>
      <c r="V23" s="5">
        <f t="shared" si="20"/>
        <v>12.845586024789352</v>
      </c>
      <c r="W23" s="5">
        <f t="shared" si="21"/>
        <v>13.935166982249163</v>
      </c>
      <c r="X23" s="5">
        <f t="shared" si="22"/>
        <v>14.949604425401402</v>
      </c>
      <c r="Y23" s="5">
        <f t="shared" si="23"/>
        <v>15.896412705676823</v>
      </c>
      <c r="Z23" s="5">
        <f t="shared" si="24"/>
        <v>16.782136580773187</v>
      </c>
      <c r="AA23" s="5">
        <f t="shared" si="25"/>
        <v>17.612502713676026</v>
      </c>
      <c r="AB23" s="5">
        <f t="shared" si="26"/>
        <v>18.392543626402936</v>
      </c>
      <c r="AC23" s="5">
        <f t="shared" si="27"/>
        <v>19.126699779557676</v>
      </c>
      <c r="AD23" s="5">
        <f t="shared" si="28"/>
        <v>19.818904152532145</v>
      </c>
      <c r="AE23" s="5">
        <f t="shared" si="6"/>
        <v>20.472652727008029</v>
      </c>
    </row>
    <row r="24" spans="1:31" x14ac:dyDescent="0.25">
      <c r="A24" s="3">
        <f t="shared" si="29"/>
        <v>21</v>
      </c>
      <c r="B24" s="5">
        <f t="shared" si="7"/>
        <v>41.657516117629505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8.3315032235259014</v>
      </c>
      <c r="U24" s="5">
        <f t="shared" si="19"/>
        <v>9.6132729502221927</v>
      </c>
      <c r="V24" s="5">
        <f t="shared" si="20"/>
        <v>10.80009677123728</v>
      </c>
      <c r="W24" s="5">
        <f t="shared" si="21"/>
        <v>11.902147462179858</v>
      </c>
      <c r="X24" s="5">
        <f t="shared" si="22"/>
        <v>12.928194657195363</v>
      </c>
      <c r="Y24" s="5">
        <f t="shared" si="23"/>
        <v>13.885838705876502</v>
      </c>
      <c r="Z24" s="5">
        <f t="shared" si="24"/>
        <v>14.781699267545953</v>
      </c>
      <c r="AA24" s="5">
        <f t="shared" si="25"/>
        <v>15.621568544111064</v>
      </c>
      <c r="AB24" s="5">
        <f t="shared" si="26"/>
        <v>16.4105366523995</v>
      </c>
      <c r="AC24" s="5">
        <f t="shared" si="27"/>
        <v>17.153094871965092</v>
      </c>
      <c r="AD24" s="5">
        <f t="shared" si="28"/>
        <v>17.853221193269789</v>
      </c>
      <c r="AE24" s="5">
        <f t="shared" si="6"/>
        <v>18.514451607835337</v>
      </c>
    </row>
    <row r="25" spans="1:31" x14ac:dyDescent="0.25">
      <c r="A25" s="3">
        <f t="shared" si="29"/>
        <v>22</v>
      </c>
      <c r="B25" s="5">
        <f t="shared" si="7"/>
        <v>40.050015669759439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7.7019260903383531</v>
      </c>
      <c r="V25" s="5">
        <f t="shared" si="20"/>
        <v>8.9000034821687652</v>
      </c>
      <c r="W25" s="5">
        <f t="shared" si="21"/>
        <v>10.01250391743986</v>
      </c>
      <c r="X25" s="5">
        <f t="shared" si="22"/>
        <v>11.048280184761225</v>
      </c>
      <c r="Y25" s="5">
        <f t="shared" si="23"/>
        <v>12.015004700927831</v>
      </c>
      <c r="Z25" s="5">
        <f t="shared" si="24"/>
        <v>12.919359893470787</v>
      </c>
      <c r="AA25" s="5">
        <f t="shared" si="25"/>
        <v>13.767192886479807</v>
      </c>
      <c r="AB25" s="5">
        <f t="shared" si="26"/>
        <v>14.563642061730706</v>
      </c>
      <c r="AC25" s="5">
        <f t="shared" si="27"/>
        <v>15.313241285496257</v>
      </c>
      <c r="AD25" s="5">
        <f t="shared" si="28"/>
        <v>16.020006267903778</v>
      </c>
      <c r="AE25" s="5">
        <f t="shared" si="6"/>
        <v>16.687506529066432</v>
      </c>
    </row>
    <row r="26" spans="1:31" x14ac:dyDescent="0.25">
      <c r="A26" s="3">
        <f t="shared" si="29"/>
        <v>23</v>
      </c>
      <c r="B26" s="5">
        <f t="shared" si="7"/>
        <v>38.525499960058774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7.1343518444553284</v>
      </c>
      <c r="W26" s="5">
        <f t="shared" si="21"/>
        <v>8.2554642771554523</v>
      </c>
      <c r="X26" s="5">
        <f t="shared" si="22"/>
        <v>9.2992586110486695</v>
      </c>
      <c r="Y26" s="5">
        <f t="shared" si="23"/>
        <v>10.273466656015673</v>
      </c>
      <c r="Z26" s="5">
        <f t="shared" si="24"/>
        <v>11.184822569049322</v>
      </c>
      <c r="AA26" s="5">
        <f t="shared" si="25"/>
        <v>12.039218737518366</v>
      </c>
      <c r="AB26" s="5">
        <f t="shared" si="26"/>
        <v>12.841833320019591</v>
      </c>
      <c r="AC26" s="5">
        <f t="shared" si="27"/>
        <v>13.597235280020744</v>
      </c>
      <c r="AD26" s="5">
        <f t="shared" si="28"/>
        <v>14.309471413736116</v>
      </c>
      <c r="AE26" s="5">
        <f t="shared" si="6"/>
        <v>14.98213887335619</v>
      </c>
    </row>
    <row r="27" spans="1:31" x14ac:dyDescent="0.25">
      <c r="A27" s="3">
        <f t="shared" si="29"/>
        <v>24</v>
      </c>
      <c r="B27" s="5">
        <f t="shared" si="7"/>
        <v>37.078681572009991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6.6211931378589268</v>
      </c>
      <c r="X27" s="5">
        <f t="shared" si="22"/>
        <v>7.6714513597262046</v>
      </c>
      <c r="Y27" s="5">
        <f t="shared" si="23"/>
        <v>8.6516923668023313</v>
      </c>
      <c r="Z27" s="5">
        <f t="shared" si="24"/>
        <v>9.5686920185832243</v>
      </c>
      <c r="AA27" s="5">
        <f t="shared" si="25"/>
        <v>10.42837919212781</v>
      </c>
      <c r="AB27" s="5">
        <f t="shared" si="26"/>
        <v>11.235964112730301</v>
      </c>
      <c r="AC27" s="5">
        <f t="shared" si="27"/>
        <v>11.996044038003234</v>
      </c>
      <c r="AD27" s="5">
        <f t="shared" si="28"/>
        <v>12.712690824689139</v>
      </c>
      <c r="AE27" s="5">
        <f t="shared" si="6"/>
        <v>13.389523901003606</v>
      </c>
    </row>
    <row r="28" spans="1:31" x14ac:dyDescent="0.25">
      <c r="A28" s="3">
        <f t="shared" si="29"/>
        <v>25</v>
      </c>
      <c r="B28" s="5">
        <f t="shared" si="7"/>
        <v>35.704753719785515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6.1559920206526746</v>
      </c>
      <c r="Y28" s="5">
        <f t="shared" si="23"/>
        <v>7.1409507439571032</v>
      </c>
      <c r="Z28" s="5">
        <f t="shared" si="24"/>
        <v>8.0623637431773751</v>
      </c>
      <c r="AA28" s="5">
        <f t="shared" si="25"/>
        <v>8.9261884299463787</v>
      </c>
      <c r="AB28" s="5">
        <f t="shared" si="26"/>
        <v>9.7376601053960492</v>
      </c>
      <c r="AC28" s="5">
        <f t="shared" si="27"/>
        <v>10.501398152878092</v>
      </c>
      <c r="AD28" s="5">
        <f t="shared" si="28"/>
        <v>11.221494026218304</v>
      </c>
      <c r="AE28" s="5">
        <f t="shared" si="6"/>
        <v>11.901584573261838</v>
      </c>
    </row>
    <row r="29" spans="1:31" x14ac:dyDescent="0.25">
      <c r="A29" s="3">
        <f t="shared" si="29"/>
        <v>26</v>
      </c>
      <c r="B29" s="5">
        <f t="shared" si="7"/>
        <v>34.39932347851623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5.7332205797527056</v>
      </c>
      <c r="Z29" s="5">
        <f t="shared" si="24"/>
        <v>6.6579335764870118</v>
      </c>
      <c r="AA29" s="5">
        <f t="shared" si="25"/>
        <v>7.5248520109254251</v>
      </c>
      <c r="AB29" s="5">
        <f t="shared" si="26"/>
        <v>8.3392299341857523</v>
      </c>
      <c r="AC29" s="5">
        <f t="shared" si="27"/>
        <v>9.1057032737248846</v>
      </c>
      <c r="AD29" s="5">
        <f t="shared" si="28"/>
        <v>9.8283781367189231</v>
      </c>
      <c r="AE29" s="5">
        <f t="shared" si="6"/>
        <v>10.510904396213293</v>
      </c>
    </row>
    <row r="30" spans="1:31" x14ac:dyDescent="0.25">
      <c r="A30" s="3">
        <f t="shared" si="29"/>
        <v>27</v>
      </c>
      <c r="B30" s="5">
        <f t="shared" si="7"/>
        <v>33.158357727608738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5.3481222141304423</v>
      </c>
      <c r="AA30" s="5">
        <f t="shared" si="25"/>
        <v>6.217192073926638</v>
      </c>
      <c r="AB30" s="5">
        <f t="shared" si="26"/>
        <v>7.0335910331291265</v>
      </c>
      <c r="AC30" s="5">
        <f t="shared" si="27"/>
        <v>7.8019665241432321</v>
      </c>
      <c r="AD30" s="5">
        <f t="shared" si="28"/>
        <v>8.5264348442422477</v>
      </c>
      <c r="AE30" s="5">
        <f t="shared" si="6"/>
        <v>9.2106549243357616</v>
      </c>
    </row>
    <row r="31" spans="1:31" x14ac:dyDescent="0.25">
      <c r="A31" s="3">
        <f t="shared" si="29"/>
        <v>28</v>
      </c>
      <c r="B31" s="5">
        <f t="shared" si="7"/>
        <v>31.97813888533959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4.9965842008343113</v>
      </c>
      <c r="AB31" s="5">
        <f t="shared" si="26"/>
        <v>5.8142070700617436</v>
      </c>
      <c r="AC31" s="5">
        <f t="shared" si="27"/>
        <v>6.5837344763934444</v>
      </c>
      <c r="AD31" s="5">
        <f t="shared" si="28"/>
        <v>7.3092888880776208</v>
      </c>
      <c r="AE31" s="5">
        <f t="shared" si="6"/>
        <v>7.9945347213348974</v>
      </c>
    </row>
    <row r="32" spans="1:31" x14ac:dyDescent="0.25">
      <c r="A32" s="3">
        <f t="shared" si="29"/>
        <v>29</v>
      </c>
      <c r="B32" s="5">
        <f t="shared" si="7"/>
        <v>30.85522827240948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4.6750345867287093</v>
      </c>
      <c r="AC32" s="5">
        <f t="shared" si="27"/>
        <v>5.4450402833663789</v>
      </c>
      <c r="AD32" s="5">
        <f t="shared" si="28"/>
        <v>6.1710456544818966</v>
      </c>
      <c r="AE32" s="5">
        <f t="shared" si="6"/>
        <v>6.8567173938687738</v>
      </c>
    </row>
    <row r="33" spans="1:31" x14ac:dyDescent="0.25">
      <c r="A33" s="3">
        <f t="shared" si="29"/>
        <v>30</v>
      </c>
      <c r="B33" s="5">
        <f t="shared" si="7"/>
        <v>29.786435484659446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4.3803581595087415</v>
      </c>
      <c r="AD33" s="5">
        <f t="shared" si="28"/>
        <v>5.1062460830844758</v>
      </c>
      <c r="AE33" s="5">
        <f t="shared" si="6"/>
        <v>5.7918068997948922</v>
      </c>
    </row>
    <row r="34" spans="1:31" x14ac:dyDescent="0.25">
      <c r="A34" s="3">
        <f t="shared" si="29"/>
        <v>31</v>
      </c>
      <c r="B34" s="5">
        <f t="shared" si="7"/>
        <v>28.768792547784312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4.1098275068263304</v>
      </c>
      <c r="AE34" s="5">
        <f t="shared" si="6"/>
        <v>4.7947987579640516</v>
      </c>
    </row>
    <row r="35" spans="1:31" x14ac:dyDescent="0.25">
      <c r="A35" s="3">
        <f t="shared" si="29"/>
        <v>32</v>
      </c>
      <c r="B35" s="5">
        <f t="shared" si="7"/>
        <v>27.799531914488451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3.8610460992345068</v>
      </c>
    </row>
    <row r="36" spans="1:31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IMP</vt:lpstr>
      <vt:lpstr>turniej A</vt:lpstr>
      <vt:lpstr>PJO</vt:lpstr>
      <vt:lpstr>B0</vt:lpstr>
      <vt:lpstr>B1</vt:lpstr>
      <vt:lpstr>B2</vt:lpstr>
      <vt:lpstr>B3</vt:lpstr>
      <vt:lpstr>B4</vt:lpstr>
      <vt:lpstr>B5</vt:lpstr>
      <vt:lpstr>C0</vt:lpstr>
      <vt:lpstr>C</vt:lpstr>
      <vt:lpstr>nowa  punktacja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Ewa</cp:lastModifiedBy>
  <dcterms:created xsi:type="dcterms:W3CDTF">2011-08-25T22:23:11Z</dcterms:created>
  <dcterms:modified xsi:type="dcterms:W3CDTF">2018-08-31T09:36:07Z</dcterms:modified>
</cp:coreProperties>
</file>